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8620" windowHeight="11895" activeTab="0"/>
  </bookViews>
  <sheets>
    <sheet name="предложение" sheetId="1" r:id="rId1"/>
    <sheet name="информация_2" sheetId="2" r:id="rId2"/>
    <sheet name="стр 1_5" sheetId="3" r:id="rId3"/>
    <sheet name="стр. 1_4" sheetId="4" r:id="rId4"/>
  </sheets>
  <externalReferences>
    <externalReference r:id="rId7"/>
    <externalReference r:id="rId8"/>
  </externalReferences>
  <definedNames/>
  <calcPr fullCalcOnLoad="1"/>
</workbook>
</file>

<file path=xl/sharedStrings.xml><?xml version="1.0" encoding="utf-8"?>
<sst xmlns="http://schemas.openxmlformats.org/spreadsheetml/2006/main" count="196" uniqueCount="139">
  <si>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</si>
  <si>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</si>
  <si>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</si>
  <si>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</si>
  <si>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</si>
  <si>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за год, предшествующий базовому периоду</t>
  </si>
  <si>
    <r>
      <t xml:space="preserve">Показатели, утвержденные 
на базовый период </t>
    </r>
    <r>
      <rPr>
        <vertAlign val="superscript"/>
        <sz val="12"/>
        <rFont val="Times New Roman"/>
        <family val="1"/>
      </rPr>
      <t>1</t>
    </r>
  </si>
  <si>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</si>
  <si>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</si>
  <si>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</si>
  <si>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</si>
  <si>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</si>
  <si>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</si>
  <si>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</si>
  <si>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</si>
  <si>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</si>
  <si>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</si>
  <si>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</si>
  <si>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</si>
  <si>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</si>
  <si>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</si>
  <si>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</si>
  <si>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</si>
  <si>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</si>
  <si>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</si>
  <si>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</si>
  <si>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</si>
  <si>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rPr>
      <t>2</t>
    </r>
  </si>
  <si>
    <t>МВт</t>
  </si>
  <si>
    <t>3.2.</t>
  </si>
  <si>
    <r>
      <t>Расчетный объем услуг в части обеспечения надежности</t>
    </r>
    <r>
      <rPr>
        <vertAlign val="superscript"/>
        <sz val="12"/>
        <rFont val="Times New Roman"/>
        <family val="1"/>
      </rPr>
      <t>2</t>
    </r>
  </si>
  <si>
    <t>МВт·ч</t>
  </si>
  <si>
    <t>3.3.</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</si>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</sst>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
    <numFmt numFmtId="166" formatCode="#,##0.0"/>
  </numFmts>
  <fonts count="45">
    <font>
      <sz val="11"/>
      <color theme="1"/>
      <name val="Calibri"/>
      <family val="2"/>
    </font>
    <font>
      <sz val="11"/>
      <color indexed="8"/>
      <name val="Calibri"/>
      <family val="2"/>
    </font>
    <font>
      <sz val="10"/>
      <name val="Arial Cyr"/>
      <family val="0"/>
    </font>
    <font>
      <sz val="12"/>
      <name val="Times New Roman"/>
      <family val="1"/>
    </font>
    <font>
      <sz val="10"/>
      <name val="Times New Roman"/>
      <family val="1"/>
    </font>
    <font>
      <sz val="13"/>
      <name val="Times New Roman"/>
      <family val="1"/>
    </font>
    <font>
      <vertAlign val="superscript"/>
      <sz val="12"/>
      <name val="Times New Roman"/>
      <family val="1"/>
    </font>
    <font>
      <i/>
      <sz val="12"/>
      <name val="Times New Roman"/>
      <family val="1"/>
    </font>
    <font>
      <sz val="10"/>
      <color indexed="9"/>
      <name val="Times New Roman"/>
      <family val="1"/>
    </font>
    <font>
      <vertAlign val="superscript"/>
      <sz val="10"/>
      <name val="Times New Roman"/>
      <family val="1"/>
    </font>
    <font>
      <sz val="11"/>
      <color indexed="8"/>
      <name val="Times New Roman"/>
      <family val="1"/>
    </font>
    <font>
      <sz val="11"/>
      <name val="Times New Roman"/>
      <family val="1"/>
    </font>
    <font>
      <vertAlign val="superscript"/>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bottom style="thin"/>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1"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61">
    <xf numFmtId="0" fontId="0" fillId="0" borderId="0" xfId="0" applyFont="1" applyAlignment="1">
      <alignment/>
    </xf>
    <xf numFmtId="0" fontId="2" fillId="0" borderId="0" xfId="52">
      <alignment/>
      <protection/>
    </xf>
    <xf numFmtId="0" fontId="3" fillId="0" borderId="0" xfId="52" applyFont="1">
      <alignment/>
      <protection/>
    </xf>
    <xf numFmtId="0" fontId="4" fillId="0" borderId="0" xfId="52" applyFont="1" applyAlignment="1">
      <alignment wrapText="1"/>
      <protection/>
    </xf>
    <xf numFmtId="0" fontId="3" fillId="0" borderId="0" xfId="52" applyFont="1" applyAlignment="1">
      <alignment horizontal="center"/>
      <protection/>
    </xf>
    <xf numFmtId="0" fontId="3" fillId="0" borderId="10" xfId="52" applyFont="1" applyBorder="1" applyAlignment="1">
      <alignment horizontal="center" vertical="center" wrapText="1"/>
      <protection/>
    </xf>
    <xf numFmtId="0" fontId="3" fillId="0" borderId="11" xfId="52" applyFont="1" applyBorder="1" applyAlignment="1">
      <alignment horizontal="center" vertical="center" wrapText="1"/>
      <protection/>
    </xf>
    <xf numFmtId="0" fontId="3" fillId="0" borderId="12" xfId="52" applyFont="1" applyBorder="1" applyAlignment="1">
      <alignment horizontal="center" vertical="center" wrapText="1"/>
      <protection/>
    </xf>
    <xf numFmtId="0" fontId="3" fillId="0" borderId="0" xfId="52" applyFont="1" applyAlignment="1">
      <alignment horizontal="center" vertical="center" wrapText="1"/>
      <protection/>
    </xf>
    <xf numFmtId="0" fontId="3" fillId="0" borderId="0" xfId="52" applyFont="1" applyAlignment="1">
      <alignment horizontal="center" vertical="top" wrapText="1"/>
      <protection/>
    </xf>
    <xf numFmtId="0" fontId="3" fillId="0" borderId="0" xfId="52" applyFont="1" applyAlignment="1">
      <alignment horizontal="left" vertical="top" wrapText="1"/>
      <protection/>
    </xf>
    <xf numFmtId="0" fontId="3" fillId="0" borderId="0" xfId="52" applyFont="1" applyAlignment="1">
      <alignment horizontal="center" vertical="top"/>
      <protection/>
    </xf>
    <xf numFmtId="49" fontId="3" fillId="0" borderId="0" xfId="52" applyNumberFormat="1" applyFont="1" applyAlignment="1">
      <alignment vertical="top"/>
      <protection/>
    </xf>
    <xf numFmtId="0" fontId="3" fillId="0" borderId="0" xfId="52" applyFont="1" applyAlignment="1">
      <alignment vertical="top"/>
      <protection/>
    </xf>
    <xf numFmtId="3" fontId="3" fillId="0" borderId="0" xfId="52" applyNumberFormat="1" applyFont="1" applyAlignment="1">
      <alignment horizontal="center" vertical="top"/>
      <protection/>
    </xf>
    <xf numFmtId="3" fontId="3" fillId="0" borderId="0" xfId="52" applyNumberFormat="1" applyFont="1" applyFill="1" applyAlignment="1">
      <alignment horizontal="center" vertical="top"/>
      <protection/>
    </xf>
    <xf numFmtId="0" fontId="3" fillId="0" borderId="0" xfId="52" applyFont="1" applyFill="1" applyAlignment="1">
      <alignment horizontal="center" vertical="top"/>
      <protection/>
    </xf>
    <xf numFmtId="4" fontId="3" fillId="0" borderId="0" xfId="52" applyNumberFormat="1" applyFont="1" applyFill="1" applyAlignment="1">
      <alignment horizontal="center" vertical="top"/>
      <protection/>
    </xf>
    <xf numFmtId="0" fontId="3" fillId="0" borderId="0" xfId="52" applyFont="1" applyAlignment="1">
      <alignment horizontal="center" wrapText="1"/>
      <protection/>
    </xf>
    <xf numFmtId="0" fontId="3" fillId="0" borderId="0" xfId="52" applyFont="1" applyAlignment="1">
      <alignment horizontal="left" wrapText="1"/>
      <protection/>
    </xf>
    <xf numFmtId="164" fontId="3" fillId="0" borderId="0" xfId="52" applyNumberFormat="1" applyFont="1" applyFill="1" applyAlignment="1">
      <alignment horizontal="center"/>
      <protection/>
    </xf>
    <xf numFmtId="165" fontId="3" fillId="0" borderId="0" xfId="52" applyNumberFormat="1" applyFont="1" applyFill="1" applyAlignment="1">
      <alignment horizontal="center"/>
      <protection/>
    </xf>
    <xf numFmtId="49" fontId="3" fillId="0" borderId="0" xfId="52" applyNumberFormat="1" applyFont="1" applyAlignment="1">
      <alignment/>
      <protection/>
    </xf>
    <xf numFmtId="0" fontId="3" fillId="0" borderId="0" xfId="52" applyFont="1" applyAlignment="1">
      <alignment/>
      <protection/>
    </xf>
    <xf numFmtId="3" fontId="3" fillId="0" borderId="0" xfId="52" applyNumberFormat="1" applyFont="1" applyAlignment="1">
      <alignment horizontal="center" vertical="center"/>
      <protection/>
    </xf>
    <xf numFmtId="2" fontId="3" fillId="0" borderId="0" xfId="52" applyNumberFormat="1" applyFont="1" applyAlignment="1">
      <alignment vertical="top"/>
      <protection/>
    </xf>
    <xf numFmtId="0" fontId="3" fillId="0" borderId="0" xfId="52" applyFont="1" applyFill="1" applyAlignment="1">
      <alignment horizontal="left" vertical="top" wrapText="1"/>
      <protection/>
    </xf>
    <xf numFmtId="3" fontId="3" fillId="0" borderId="0" xfId="52" applyNumberFormat="1" applyFont="1" applyAlignment="1">
      <alignment vertical="top"/>
      <protection/>
    </xf>
    <xf numFmtId="0" fontId="7" fillId="0" borderId="0" xfId="52" applyFont="1" applyAlignment="1">
      <alignment horizontal="left" vertical="top" wrapText="1"/>
      <protection/>
    </xf>
    <xf numFmtId="4" fontId="3" fillId="0" borderId="0" xfId="52" applyNumberFormat="1" applyFont="1" applyAlignment="1">
      <alignment horizontal="center" vertical="top"/>
      <protection/>
    </xf>
    <xf numFmtId="166" fontId="3" fillId="0" borderId="0" xfId="52" applyNumberFormat="1" applyFont="1" applyAlignment="1">
      <alignment horizontal="center" vertical="top"/>
      <protection/>
    </xf>
    <xf numFmtId="1" fontId="3" fillId="0" borderId="0" xfId="52" applyNumberFormat="1" applyFont="1" applyFill="1" applyAlignment="1">
      <alignment horizontal="center" vertical="top"/>
      <protection/>
    </xf>
    <xf numFmtId="2" fontId="3" fillId="0" borderId="0" xfId="52" applyNumberFormat="1" applyFont="1" applyAlignment="1">
      <alignment horizontal="center" vertical="top"/>
      <protection/>
    </xf>
    <xf numFmtId="166" fontId="3" fillId="0" borderId="0" xfId="52" applyNumberFormat="1" applyFont="1" applyFill="1" applyAlignment="1">
      <alignment horizontal="center" vertical="top"/>
      <protection/>
    </xf>
    <xf numFmtId="0" fontId="3" fillId="0" borderId="0" xfId="52" applyFont="1" applyBorder="1" applyAlignment="1">
      <alignment horizontal="center" vertical="top" wrapText="1"/>
      <protection/>
    </xf>
    <xf numFmtId="0" fontId="3" fillId="0" borderId="0" xfId="52" applyFont="1" applyBorder="1" applyAlignment="1">
      <alignment horizontal="left" vertical="top" wrapText="1"/>
      <protection/>
    </xf>
    <xf numFmtId="0" fontId="3" fillId="0" borderId="0" xfId="52" applyFont="1" applyBorder="1" applyAlignment="1">
      <alignment horizontal="center" vertical="top"/>
      <protection/>
    </xf>
    <xf numFmtId="0" fontId="7" fillId="0" borderId="0" xfId="52" applyFont="1" applyBorder="1" applyAlignment="1">
      <alignment horizontal="left" vertical="top" wrapText="1"/>
      <protection/>
    </xf>
    <xf numFmtId="3" fontId="3" fillId="0" borderId="0" xfId="52" applyNumberFormat="1" applyFont="1" applyBorder="1" applyAlignment="1">
      <alignment horizontal="center" vertical="top"/>
      <protection/>
    </xf>
    <xf numFmtId="0" fontId="3" fillId="0" borderId="13" xfId="52" applyFont="1" applyBorder="1" applyAlignment="1">
      <alignment horizontal="center" vertical="top" wrapText="1"/>
      <protection/>
    </xf>
    <xf numFmtId="0" fontId="3" fillId="0" borderId="13" xfId="52" applyFont="1" applyBorder="1" applyAlignment="1">
      <alignment horizontal="left" vertical="top" wrapText="1"/>
      <protection/>
    </xf>
    <xf numFmtId="3" fontId="3" fillId="0" borderId="13" xfId="52" applyNumberFormat="1" applyFont="1" applyBorder="1" applyAlignment="1">
      <alignment horizontal="center" vertical="top"/>
      <protection/>
    </xf>
    <xf numFmtId="0" fontId="8" fillId="0" borderId="0" xfId="52" applyFont="1">
      <alignment/>
      <protection/>
    </xf>
    <xf numFmtId="0" fontId="4" fillId="0" borderId="0" xfId="52" applyFont="1">
      <alignment/>
      <protection/>
    </xf>
    <xf numFmtId="0" fontId="11" fillId="0" borderId="0" xfId="52" applyFont="1" applyAlignment="1">
      <alignment horizontal="center" vertical="center" wrapText="1"/>
      <protection/>
    </xf>
    <xf numFmtId="0" fontId="10" fillId="0" borderId="14" xfId="53" applyFont="1" applyBorder="1" applyAlignment="1">
      <alignment horizontal="center" vertical="center" wrapText="1"/>
      <protection/>
    </xf>
    <xf numFmtId="0" fontId="10" fillId="0" borderId="15" xfId="53" applyFont="1" applyBorder="1" applyAlignment="1">
      <alignment horizontal="center" vertical="center" wrapText="1"/>
      <protection/>
    </xf>
    <xf numFmtId="0" fontId="11" fillId="0" borderId="0" xfId="52" applyFont="1" applyAlignment="1">
      <alignment vertical="top"/>
      <protection/>
    </xf>
    <xf numFmtId="0" fontId="10" fillId="0" borderId="0" xfId="53" applyFont="1" applyBorder="1" applyAlignment="1">
      <alignment horizontal="center" vertical="top" wrapText="1"/>
      <protection/>
    </xf>
    <xf numFmtId="0" fontId="10" fillId="0" borderId="0" xfId="53" applyFont="1" applyBorder="1" applyAlignment="1">
      <alignment horizontal="left" vertical="top" wrapText="1"/>
      <protection/>
    </xf>
    <xf numFmtId="0" fontId="10" fillId="0" borderId="0" xfId="53" applyFont="1" applyBorder="1" applyAlignment="1">
      <alignment horizontal="center" vertical="top"/>
      <protection/>
    </xf>
    <xf numFmtId="4" fontId="10" fillId="0" borderId="0" xfId="53" applyNumberFormat="1" applyFont="1" applyBorder="1" applyAlignment="1">
      <alignment horizontal="center" vertical="top"/>
      <protection/>
    </xf>
    <xf numFmtId="0" fontId="10" fillId="0" borderId="13" xfId="53" applyFont="1" applyBorder="1" applyAlignment="1">
      <alignment horizontal="center" vertical="top" wrapText="1"/>
      <protection/>
    </xf>
    <xf numFmtId="0" fontId="10" fillId="0" borderId="13" xfId="53" applyFont="1" applyBorder="1" applyAlignment="1">
      <alignment horizontal="left" vertical="top" wrapText="1"/>
      <protection/>
    </xf>
    <xf numFmtId="0" fontId="10" fillId="0" borderId="13" xfId="53" applyFont="1" applyBorder="1" applyAlignment="1">
      <alignment horizontal="center" vertical="top"/>
      <protection/>
    </xf>
    <xf numFmtId="0" fontId="5" fillId="0" borderId="0" xfId="52" applyFont="1" applyAlignment="1">
      <alignment horizontal="center" wrapText="1"/>
      <protection/>
    </xf>
    <xf numFmtId="0" fontId="5" fillId="0" borderId="0" xfId="52" applyFont="1" applyAlignment="1">
      <alignment horizontal="center"/>
      <protection/>
    </xf>
    <xf numFmtId="0" fontId="4" fillId="0" borderId="0" xfId="52" applyFont="1" applyAlignment="1">
      <alignment horizontal="left" wrapText="1" indent="3"/>
      <protection/>
    </xf>
    <xf numFmtId="0" fontId="10" fillId="0" borderId="16" xfId="53" applyFont="1" applyBorder="1" applyAlignment="1">
      <alignment horizontal="center" vertical="center" wrapText="1"/>
      <protection/>
    </xf>
    <xf numFmtId="0" fontId="10" fillId="0" borderId="14" xfId="53" applyFont="1" applyBorder="1" applyAlignment="1">
      <alignment horizontal="center" vertical="center" wrapText="1"/>
      <protection/>
    </xf>
    <xf numFmtId="0" fontId="10" fillId="0" borderId="15"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8;&#1072;&#1089;&#1095;&#1077;&#1090;%20&#1090;&#1072;&#1088;&#1080;&#1092;&#1072;%20&#1059;&#1076;&#1084;&#1091;&#1088;&#1090;&#1080;&#1103;%202016%20&#1075;&#1086;&#10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4;&#1090;&#1076;&#1077;&#1083;%20&#1090;&#1072;&#1088;&#1080;&#1092;&#1086;&#1086;&#1073;&#1088;&#1072;&#1079;&#1086;&#1074;&#1072;&#1085;&#1080;&#1103;\&#1050;&#1091;&#1079;&#1080;&#1085;&#1072;&#1048;&#1042;\&#1090;&#1072;&#1088;&#1080;&#1092;%202016%20&#1059;&#1076;&#1084;&#1091;&#1088;&#1090;&#1080;&#1103;\&#1056;&#1072;&#1089;&#1095;&#1077;&#1090;%20&#1090;&#1072;&#1088;&#1080;&#1092;&#1072;%20&#1059;&#1076;&#1084;&#1091;&#1088;&#1090;&#1080;&#1103;%20&#1092;&#1086;&#1088;&#1084;&#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формация"/>
      <sheetName val="Анкета"/>
      <sheetName val="Критерии"/>
      <sheetName val="Долгосрочные параметры"/>
      <sheetName val="3"/>
      <sheetName val="анализ потерь (РЭК)"/>
      <sheetName val="4"/>
      <sheetName val="5"/>
      <sheetName val="динамика потерь"/>
      <sheetName val="15"/>
      <sheetName val="16"/>
      <sheetName val="17"/>
      <sheetName val="17.1"/>
      <sheetName val="18"/>
      <sheetName val="ОПР -25 счет"/>
      <sheetName val="ОХР -26 счет"/>
      <sheetName val="Закупки"/>
      <sheetName val="20"/>
      <sheetName val="20.1"/>
      <sheetName val="21"/>
      <sheetName val="25"/>
      <sheetName val="Цена потерь"/>
      <sheetName val="Расчет долгосрочных параметров"/>
      <sheetName val="P2.1"/>
      <sheetName val="P2.2"/>
      <sheetName val="2.3"/>
      <sheetName val="заключение"/>
      <sheetName val="Лист1"/>
    </sheetNames>
    <sheetDataSet>
      <sheetData sheetId="3">
        <row r="20">
          <cell r="D20">
            <v>1234.3841260000006</v>
          </cell>
        </row>
        <row r="23">
          <cell r="D23">
            <v>225</v>
          </cell>
        </row>
        <row r="24">
          <cell r="D24">
            <v>8754.230494553041</v>
          </cell>
        </row>
        <row r="32">
          <cell r="D32">
            <v>23668.875684306367</v>
          </cell>
        </row>
        <row r="68">
          <cell r="D68">
            <v>9179.103157592957</v>
          </cell>
        </row>
        <row r="83">
          <cell r="D83">
            <v>32847.97884189933</v>
          </cell>
        </row>
        <row r="101">
          <cell r="D101">
            <v>6.979427112025786</v>
          </cell>
        </row>
        <row r="102">
          <cell r="D102">
            <v>3533864.66583821</v>
          </cell>
        </row>
        <row r="103">
          <cell r="D103">
            <v>499.4928973870351</v>
          </cell>
        </row>
      </sheetData>
      <sheetData sheetId="9">
        <row r="40">
          <cell r="J40">
            <v>5593.329118572998</v>
          </cell>
        </row>
      </sheetData>
      <sheetData sheetId="19">
        <row r="8">
          <cell r="H8">
            <v>4169.237288135593</v>
          </cell>
        </row>
        <row r="31">
          <cell r="H31">
            <v>1213.5546816552396</v>
          </cell>
        </row>
        <row r="48">
          <cell r="H48">
            <v>6106.791969790833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формация"/>
      <sheetName val="Анкета"/>
      <sheetName val="Долгосрочные параметры"/>
      <sheetName val="3"/>
      <sheetName val="анализ потерь (РЭК)"/>
      <sheetName val="4"/>
      <sheetName val="5"/>
      <sheetName val="динамика потерь"/>
      <sheetName val="15"/>
      <sheetName val="16"/>
      <sheetName val="17"/>
      <sheetName val="17.1"/>
      <sheetName val="18"/>
      <sheetName val="ОПР -25 счет"/>
      <sheetName val="ОХР -26 счет"/>
      <sheetName val="Закупки"/>
      <sheetName val="20"/>
      <sheetName val="20.1"/>
      <sheetName val="21"/>
      <sheetName val="25"/>
      <sheetName val="Цена потерь"/>
      <sheetName val="Расчет долгосрочных параметров"/>
      <sheetName val="корректировка 2014 "/>
      <sheetName val="P2.1"/>
      <sheetName val="P2.1 (корректировка)"/>
      <sheetName val="P2.2"/>
      <sheetName val="P2.2 (корректировка)"/>
      <sheetName val="2.3"/>
      <sheetName val="РЭК корректировка"/>
      <sheetName val="заключение"/>
      <sheetName val="поправить"/>
      <sheetName val="предложение"/>
      <sheetName val="информация2"/>
      <sheetName val="стр 1_5"/>
      <sheetName val="стр 1_4"/>
    </sheetNames>
    <sheetDataSet>
      <sheetData sheetId="2">
        <row r="17">
          <cell r="E17">
            <v>357.03139999999996</v>
          </cell>
        </row>
      </sheetData>
      <sheetData sheetId="5">
        <row r="21">
          <cell r="AO21">
            <v>5069.184</v>
          </cell>
        </row>
      </sheetData>
      <sheetData sheetId="6">
        <row r="21">
          <cell r="AO21">
            <v>0.775</v>
          </cell>
        </row>
      </sheetData>
      <sheetData sheetId="9">
        <row r="14">
          <cell r="I14">
            <v>32.25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M27" sqref="M27"/>
    </sheetView>
  </sheetViews>
  <sheetFormatPr defaultColWidth="9.140625" defaultRowHeight="15"/>
  <cols>
    <col min="1" max="16384" width="9.140625" style="1" customWidth="1"/>
  </cols>
  <sheetData/>
  <sheetProtection/>
  <printOptions/>
  <pageMargins left="0.7" right="0.7" top="0.75" bottom="0.75" header="0.3" footer="0.3"/>
  <pageSetup horizontalDpi="200" verticalDpi="200" orientation="portrait" r:id="rId3"/>
  <legacyDrawing r:id="rId2"/>
  <oleObjects>
    <oleObject progId="Word.Document.12" shapeId="5000143"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36" sqref="J36"/>
    </sheetView>
  </sheetViews>
  <sheetFormatPr defaultColWidth="9.140625" defaultRowHeight="15"/>
  <cols>
    <col min="1" max="16384" width="9.140625" style="1" customWidth="1"/>
  </cols>
  <sheetData/>
  <sheetProtection/>
  <printOptions/>
  <pageMargins left="0.7" right="0.7" top="0.75" bottom="0.75" header="0.3" footer="0.3"/>
  <pageSetup horizontalDpi="200" verticalDpi="200" orientation="portrait" r:id="rId3"/>
  <legacyDrawing r:id="rId2"/>
  <oleObjects>
    <oleObject progId="Word.Document.12" shapeId="5000142" r:id="rId1"/>
  </oleObjects>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34">
      <selection activeCell="L42" sqref="L42"/>
    </sheetView>
  </sheetViews>
  <sheetFormatPr defaultColWidth="9.140625" defaultRowHeight="15"/>
  <cols>
    <col min="1" max="1" width="6.57421875" style="2" customWidth="1"/>
    <col min="2" max="2" width="31.00390625" style="2" customWidth="1"/>
    <col min="3" max="3" width="12.28125" style="2" customWidth="1"/>
    <col min="4" max="5" width="27.57421875" style="2" customWidth="1"/>
    <col min="6" max="6" width="24.140625" style="2" customWidth="1"/>
    <col min="7" max="7" width="10.140625" style="2" bestFit="1" customWidth="1"/>
    <col min="8" max="16384" width="9.140625" style="2" customWidth="1"/>
  </cols>
  <sheetData>
    <row r="1" ht="54" customHeight="1">
      <c r="F1" s="3" t="s">
        <v>0</v>
      </c>
    </row>
    <row r="4" spans="1:6" ht="31.5" customHeight="1">
      <c r="A4" s="55" t="s">
        <v>1</v>
      </c>
      <c r="B4" s="56"/>
      <c r="C4" s="56"/>
      <c r="D4" s="56"/>
      <c r="E4" s="56"/>
      <c r="F4" s="56"/>
    </row>
    <row r="6" spans="4:6" ht="15.75">
      <c r="D6" s="4"/>
      <c r="E6" s="4"/>
      <c r="F6" s="4"/>
    </row>
    <row r="7" spans="1:6" s="8" customFormat="1" ht="50.25">
      <c r="A7" s="5" t="s">
        <v>2</v>
      </c>
      <c r="B7" s="6" t="s">
        <v>3</v>
      </c>
      <c r="C7" s="6" t="s">
        <v>4</v>
      </c>
      <c r="D7" s="6" t="s">
        <v>5</v>
      </c>
      <c r="E7" s="6" t="s">
        <v>6</v>
      </c>
      <c r="F7" s="7" t="s">
        <v>7</v>
      </c>
    </row>
    <row r="8" spans="1:7" s="13" customFormat="1" ht="42" customHeight="1">
      <c r="A8" s="9" t="s">
        <v>8</v>
      </c>
      <c r="B8" s="10" t="s">
        <v>9</v>
      </c>
      <c r="C8" s="9"/>
      <c r="D8" s="11"/>
      <c r="E8" s="11"/>
      <c r="F8" s="11"/>
      <c r="G8" s="12"/>
    </row>
    <row r="9" spans="1:7" s="13" customFormat="1" ht="28.5" customHeight="1">
      <c r="A9" s="9" t="s">
        <v>10</v>
      </c>
      <c r="B9" s="10" t="s">
        <v>11</v>
      </c>
      <c r="C9" s="9" t="s">
        <v>12</v>
      </c>
      <c r="D9" s="14"/>
      <c r="E9" s="14"/>
      <c r="F9" s="14">
        <f>'[1]Долгосрочные параметры'!$D$83</f>
        <v>32847.97884189933</v>
      </c>
      <c r="G9" s="12"/>
    </row>
    <row r="10" spans="1:7" s="13" customFormat="1" ht="28.5" customHeight="1">
      <c r="A10" s="9" t="s">
        <v>13</v>
      </c>
      <c r="B10" s="10" t="s">
        <v>14</v>
      </c>
      <c r="C10" s="9" t="s">
        <v>12</v>
      </c>
      <c r="D10" s="15"/>
      <c r="E10" s="15"/>
      <c r="F10" s="15">
        <f>'[1]21'!$H$48-'[1]21'!$H$31</f>
        <v>4893.237288135593</v>
      </c>
      <c r="G10" s="12"/>
    </row>
    <row r="11" spans="1:7" s="13" customFormat="1" ht="59.25" customHeight="1">
      <c r="A11" s="9" t="s">
        <v>15</v>
      </c>
      <c r="B11" s="10" t="s">
        <v>16</v>
      </c>
      <c r="C11" s="9" t="s">
        <v>12</v>
      </c>
      <c r="D11" s="15"/>
      <c r="E11" s="15"/>
      <c r="F11" s="15">
        <f>'[1]21'!$H$48</f>
        <v>6106.791969790833</v>
      </c>
      <c r="G11" s="12"/>
    </row>
    <row r="12" spans="1:7" s="13" customFormat="1" ht="27.75" customHeight="1">
      <c r="A12" s="9" t="s">
        <v>17</v>
      </c>
      <c r="B12" s="10" t="s">
        <v>18</v>
      </c>
      <c r="C12" s="9" t="s">
        <v>12</v>
      </c>
      <c r="D12" s="15"/>
      <c r="E12" s="15"/>
      <c r="F12" s="15">
        <v>0</v>
      </c>
      <c r="G12" s="12"/>
    </row>
    <row r="13" spans="1:7" s="13" customFormat="1" ht="41.25" customHeight="1">
      <c r="A13" s="9" t="s">
        <v>19</v>
      </c>
      <c r="B13" s="10" t="s">
        <v>20</v>
      </c>
      <c r="C13" s="9"/>
      <c r="D13" s="16"/>
      <c r="E13" s="16"/>
      <c r="F13" s="16"/>
      <c r="G13" s="12"/>
    </row>
    <row r="14" spans="1:7" s="13" customFormat="1" ht="110.25">
      <c r="A14" s="9" t="s">
        <v>21</v>
      </c>
      <c r="B14" s="10" t="s">
        <v>22</v>
      </c>
      <c r="C14" s="9" t="s">
        <v>23</v>
      </c>
      <c r="D14" s="17"/>
      <c r="E14" s="17"/>
      <c r="F14" s="17">
        <f>F10/F9*100</f>
        <v>14.896616049612197</v>
      </c>
      <c r="G14" s="12"/>
    </row>
    <row r="15" spans="1:7" s="13" customFormat="1" ht="58.5" customHeight="1">
      <c r="A15" s="9" t="s">
        <v>24</v>
      </c>
      <c r="B15" s="10" t="s">
        <v>25</v>
      </c>
      <c r="C15" s="9"/>
      <c r="D15" s="11"/>
      <c r="E15" s="11"/>
      <c r="F15" s="11"/>
      <c r="G15" s="12"/>
    </row>
    <row r="16" spans="1:7" s="13" customFormat="1" ht="60.75" customHeight="1">
      <c r="A16" s="9" t="s">
        <v>26</v>
      </c>
      <c r="B16" s="10" t="s">
        <v>27</v>
      </c>
      <c r="C16" s="9" t="s">
        <v>28</v>
      </c>
      <c r="D16" s="11"/>
      <c r="E16" s="11"/>
      <c r="F16" s="11"/>
      <c r="G16" s="12"/>
    </row>
    <row r="17" spans="1:7" s="13" customFormat="1" ht="39.75" customHeight="1">
      <c r="A17" s="9" t="s">
        <v>29</v>
      </c>
      <c r="B17" s="10" t="s">
        <v>30</v>
      </c>
      <c r="C17" s="9" t="s">
        <v>31</v>
      </c>
      <c r="D17" s="11"/>
      <c r="E17" s="11"/>
      <c r="F17" s="11"/>
      <c r="G17" s="12"/>
    </row>
    <row r="18" spans="1:7" s="23" customFormat="1" ht="24.75" customHeight="1">
      <c r="A18" s="18" t="s">
        <v>32</v>
      </c>
      <c r="B18" s="19" t="s">
        <v>33</v>
      </c>
      <c r="C18" s="18" t="s">
        <v>28</v>
      </c>
      <c r="D18" s="20"/>
      <c r="E18" s="21"/>
      <c r="F18" s="21">
        <f>'[2]5'!AO21</f>
        <v>0.775</v>
      </c>
      <c r="G18" s="22"/>
    </row>
    <row r="19" spans="1:7" s="13" customFormat="1" ht="60" customHeight="1">
      <c r="A19" s="9" t="s">
        <v>34</v>
      </c>
      <c r="B19" s="10" t="s">
        <v>35</v>
      </c>
      <c r="C19" s="9" t="s">
        <v>36</v>
      </c>
      <c r="D19" s="24"/>
      <c r="E19" s="24"/>
      <c r="F19" s="24">
        <f>'[2]4'!AO21</f>
        <v>5069.184</v>
      </c>
      <c r="G19" s="12"/>
    </row>
    <row r="20" spans="1:7" s="13" customFormat="1" ht="76.5" customHeight="1">
      <c r="A20" s="9" t="s">
        <v>37</v>
      </c>
      <c r="B20" s="10" t="s">
        <v>38</v>
      </c>
      <c r="C20" s="9" t="s">
        <v>39</v>
      </c>
      <c r="D20" s="15"/>
      <c r="E20" s="15"/>
      <c r="F20" s="15"/>
      <c r="G20" s="12"/>
    </row>
    <row r="21" spans="1:9" s="13" customFormat="1" ht="93" customHeight="1">
      <c r="A21" s="9" t="s">
        <v>40</v>
      </c>
      <c r="B21" s="10" t="s">
        <v>41</v>
      </c>
      <c r="C21" s="9" t="s">
        <v>23</v>
      </c>
      <c r="D21" s="17"/>
      <c r="E21" s="17"/>
      <c r="F21" s="17"/>
      <c r="G21" s="25"/>
      <c r="H21" s="25"/>
      <c r="I21" s="25"/>
    </row>
    <row r="22" spans="1:7" s="13" customFormat="1" ht="81.75">
      <c r="A22" s="9" t="s">
        <v>42</v>
      </c>
      <c r="B22" s="10" t="s">
        <v>43</v>
      </c>
      <c r="C22" s="9"/>
      <c r="D22" s="26"/>
      <c r="E22" s="26"/>
      <c r="F22" s="26"/>
      <c r="G22" s="12"/>
    </row>
    <row r="23" spans="1:7" s="13" customFormat="1" ht="81.75">
      <c r="A23" s="9" t="s">
        <v>44</v>
      </c>
      <c r="B23" s="10" t="s">
        <v>45</v>
      </c>
      <c r="C23" s="9" t="s">
        <v>31</v>
      </c>
      <c r="D23" s="11"/>
      <c r="E23" s="11"/>
      <c r="F23" s="11"/>
      <c r="G23" s="12"/>
    </row>
    <row r="24" spans="1:7" s="13" customFormat="1" ht="72" customHeight="1">
      <c r="A24" s="9" t="s">
        <v>46</v>
      </c>
      <c r="B24" s="10" t="s">
        <v>47</v>
      </c>
      <c r="C24" s="9"/>
      <c r="D24" s="11"/>
      <c r="E24" s="11"/>
      <c r="F24" s="11"/>
      <c r="G24" s="12"/>
    </row>
    <row r="25" spans="1:9" s="13" customFormat="1" ht="90" customHeight="1">
      <c r="A25" s="9" t="s">
        <v>48</v>
      </c>
      <c r="B25" s="10" t="s">
        <v>49</v>
      </c>
      <c r="C25" s="9" t="s">
        <v>12</v>
      </c>
      <c r="D25" s="14"/>
      <c r="E25" s="14"/>
      <c r="F25" s="14">
        <f>'[1]Долгосрочные параметры'!$D$32</f>
        <v>23668.875684306367</v>
      </c>
      <c r="G25" s="12"/>
      <c r="H25" s="27"/>
      <c r="I25" s="27"/>
    </row>
    <row r="26" spans="1:9" s="13" customFormat="1" ht="27" customHeight="1">
      <c r="A26" s="9"/>
      <c r="B26" s="10" t="s">
        <v>50</v>
      </c>
      <c r="C26" s="9"/>
      <c r="D26" s="11"/>
      <c r="E26" s="11"/>
      <c r="F26" s="11"/>
      <c r="G26" s="12"/>
      <c r="H26" s="27"/>
      <c r="I26" s="27"/>
    </row>
    <row r="27" spans="1:9" s="13" customFormat="1" ht="27" customHeight="1">
      <c r="A27" s="9"/>
      <c r="B27" s="10" t="s">
        <v>51</v>
      </c>
      <c r="C27" s="9"/>
      <c r="D27" s="15"/>
      <c r="E27" s="14"/>
      <c r="F27" s="14">
        <f>'[1]Долгосрочные параметры'!$D$24</f>
        <v>8754.230494553041</v>
      </c>
      <c r="G27" s="12"/>
      <c r="H27" s="27"/>
      <c r="I27" s="27"/>
    </row>
    <row r="28" spans="1:7" s="13" customFormat="1" ht="27" customHeight="1">
      <c r="A28" s="9"/>
      <c r="B28" s="10" t="s">
        <v>52</v>
      </c>
      <c r="C28" s="9"/>
      <c r="D28" s="14"/>
      <c r="E28" s="14"/>
      <c r="F28" s="14">
        <f>'[1]Долгосрочные параметры'!$D$23</f>
        <v>225</v>
      </c>
      <c r="G28" s="12"/>
    </row>
    <row r="29" spans="1:7" s="13" customFormat="1" ht="27" customHeight="1">
      <c r="A29" s="9"/>
      <c r="B29" s="10" t="s">
        <v>53</v>
      </c>
      <c r="C29" s="9"/>
      <c r="D29" s="14"/>
      <c r="E29" s="14"/>
      <c r="F29" s="14">
        <f>'[1]Долгосрочные параметры'!$D$20</f>
        <v>1234.3841260000006</v>
      </c>
      <c r="G29" s="25"/>
    </row>
    <row r="30" spans="1:7" s="13" customFormat="1" ht="85.5" customHeight="1">
      <c r="A30" s="9" t="s">
        <v>54</v>
      </c>
      <c r="B30" s="10" t="s">
        <v>55</v>
      </c>
      <c r="C30" s="9" t="s">
        <v>12</v>
      </c>
      <c r="D30" s="14"/>
      <c r="E30" s="14"/>
      <c r="F30" s="14">
        <f>'[1]Долгосрочные параметры'!$D$68</f>
        <v>9179.103157592957</v>
      </c>
      <c r="G30" s="12"/>
    </row>
    <row r="31" spans="1:7" s="13" customFormat="1" ht="60.75" customHeight="1">
      <c r="A31" s="9" t="s">
        <v>56</v>
      </c>
      <c r="B31" s="10" t="s">
        <v>57</v>
      </c>
      <c r="C31" s="9" t="s">
        <v>12</v>
      </c>
      <c r="D31" s="14"/>
      <c r="E31" s="14"/>
      <c r="F31" s="14">
        <f>'[1]15'!$J$40</f>
        <v>5593.329118572998</v>
      </c>
      <c r="G31" s="12"/>
    </row>
    <row r="32" spans="1:7" s="13" customFormat="1" ht="43.5" customHeight="1">
      <c r="A32" s="9" t="s">
        <v>58</v>
      </c>
      <c r="B32" s="10" t="s">
        <v>59</v>
      </c>
      <c r="C32" s="9" t="s">
        <v>12</v>
      </c>
      <c r="D32" s="14"/>
      <c r="E32" s="14"/>
      <c r="F32" s="14">
        <f>'[1]21'!$H$8</f>
        <v>4169.237288135593</v>
      </c>
      <c r="G32" s="12"/>
    </row>
    <row r="33" spans="1:7" s="13" customFormat="1" ht="63">
      <c r="A33" s="9" t="s">
        <v>60</v>
      </c>
      <c r="B33" s="10" t="s">
        <v>61</v>
      </c>
      <c r="C33" s="9"/>
      <c r="D33" s="9"/>
      <c r="E33" s="9"/>
      <c r="F33" s="9"/>
      <c r="G33" s="12"/>
    </row>
    <row r="34" spans="1:7" s="13" customFormat="1" ht="27" customHeight="1">
      <c r="A34" s="9"/>
      <c r="B34" s="28" t="s">
        <v>62</v>
      </c>
      <c r="C34" s="9"/>
      <c r="D34" s="11"/>
      <c r="E34" s="11"/>
      <c r="F34" s="11"/>
      <c r="G34" s="12"/>
    </row>
    <row r="35" spans="1:7" s="13" customFormat="1" ht="30.75" customHeight="1">
      <c r="A35" s="9"/>
      <c r="B35" s="10" t="s">
        <v>63</v>
      </c>
      <c r="C35" s="9" t="s">
        <v>64</v>
      </c>
      <c r="D35" s="29"/>
      <c r="E35" s="29"/>
      <c r="F35" s="29">
        <f>'[2]Долгосрочные параметры'!E17</f>
        <v>357.03139999999996</v>
      </c>
      <c r="G35" s="12"/>
    </row>
    <row r="36" spans="1:7" s="13" customFormat="1" ht="47.25">
      <c r="A36" s="9"/>
      <c r="B36" s="10" t="s">
        <v>65</v>
      </c>
      <c r="C36" s="9" t="s">
        <v>66</v>
      </c>
      <c r="D36" s="30"/>
      <c r="E36" s="30"/>
      <c r="F36" s="30">
        <f>F25/F35</f>
        <v>66.29354080427203</v>
      </c>
      <c r="G36" s="12"/>
    </row>
    <row r="37" spans="1:7" s="13" customFormat="1" ht="72.75" customHeight="1">
      <c r="A37" s="9" t="s">
        <v>67</v>
      </c>
      <c r="B37" s="10" t="s">
        <v>68</v>
      </c>
      <c r="C37" s="9"/>
      <c r="D37" s="11"/>
      <c r="E37" s="11"/>
      <c r="F37" s="11"/>
      <c r="G37" s="12"/>
    </row>
    <row r="38" spans="1:7" s="13" customFormat="1" ht="41.25" customHeight="1">
      <c r="A38" s="9" t="s">
        <v>69</v>
      </c>
      <c r="B38" s="10" t="s">
        <v>70</v>
      </c>
      <c r="C38" s="9" t="s">
        <v>71</v>
      </c>
      <c r="D38" s="31"/>
      <c r="E38" s="32"/>
      <c r="F38" s="32">
        <f>'[2]16'!I14</f>
        <v>32.25</v>
      </c>
      <c r="G38" s="12"/>
    </row>
    <row r="39" spans="1:7" s="13" customFormat="1" ht="47.25">
      <c r="A39" s="9" t="s">
        <v>72</v>
      </c>
      <c r="B39" s="10" t="s">
        <v>73</v>
      </c>
      <c r="C39" s="9" t="s">
        <v>74</v>
      </c>
      <c r="D39" s="33"/>
      <c r="E39" s="33"/>
      <c r="F39" s="33">
        <f>F27/F38/12</f>
        <v>22.620750631920004</v>
      </c>
      <c r="G39" s="12"/>
    </row>
    <row r="40" spans="1:7" s="13" customFormat="1" ht="59.25" customHeight="1">
      <c r="A40" s="34" t="s">
        <v>75</v>
      </c>
      <c r="B40" s="35" t="s">
        <v>76</v>
      </c>
      <c r="C40" s="34"/>
      <c r="D40" s="36"/>
      <c r="E40" s="36"/>
      <c r="F40" s="36"/>
      <c r="G40" s="12"/>
    </row>
    <row r="41" spans="1:7" s="13" customFormat="1" ht="27" customHeight="1">
      <c r="A41" s="34"/>
      <c r="B41" s="37" t="s">
        <v>62</v>
      </c>
      <c r="C41" s="34"/>
      <c r="D41" s="36"/>
      <c r="E41" s="36"/>
      <c r="F41" s="36"/>
      <c r="G41" s="12"/>
    </row>
    <row r="42" spans="1:7" s="13" customFormat="1" ht="63">
      <c r="A42" s="34"/>
      <c r="B42" s="35" t="s">
        <v>77</v>
      </c>
      <c r="C42" s="34" t="s">
        <v>12</v>
      </c>
      <c r="D42" s="38"/>
      <c r="E42" s="38"/>
      <c r="F42" s="38">
        <v>43800</v>
      </c>
      <c r="G42" s="12"/>
    </row>
    <row r="43" spans="1:7" s="13" customFormat="1" ht="78.75">
      <c r="A43" s="39"/>
      <c r="B43" s="40" t="s">
        <v>78</v>
      </c>
      <c r="C43" s="39" t="s">
        <v>12</v>
      </c>
      <c r="D43" s="41"/>
      <c r="E43" s="41"/>
      <c r="F43" s="41"/>
      <c r="G43" s="12"/>
    </row>
    <row r="44" s="43" customFormat="1" ht="19.5" customHeight="1">
      <c r="A44" s="42" t="s">
        <v>79</v>
      </c>
    </row>
    <row r="45" s="43" customFormat="1" ht="15.75">
      <c r="A45" s="42" t="s">
        <v>80</v>
      </c>
    </row>
    <row r="46" s="43" customFormat="1" ht="15.75">
      <c r="A46" s="42" t="s">
        <v>81</v>
      </c>
    </row>
    <row r="47" s="43" customFormat="1" ht="15.75">
      <c r="A47" s="42" t="s">
        <v>82</v>
      </c>
    </row>
  </sheetData>
  <sheetProtection/>
  <mergeCells count="1">
    <mergeCell ref="A4:F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46"/>
  <sheetViews>
    <sheetView zoomScalePageLayoutView="0" workbookViewId="0" topLeftCell="A1">
      <selection activeCell="K26" sqref="K26"/>
    </sheetView>
  </sheetViews>
  <sheetFormatPr defaultColWidth="9.140625" defaultRowHeight="15"/>
  <cols>
    <col min="1" max="1" width="7.7109375" style="2" customWidth="1"/>
    <col min="2" max="2" width="45.00390625" style="2" customWidth="1"/>
    <col min="3" max="3" width="17.00390625" style="2" customWidth="1"/>
    <col min="4" max="5" width="9.7109375" style="2" customWidth="1"/>
    <col min="6" max="9" width="12.7109375" style="2" customWidth="1"/>
    <col min="10" max="16384" width="9.140625" style="2" customWidth="1"/>
  </cols>
  <sheetData>
    <row r="1" spans="7:9" ht="54" customHeight="1">
      <c r="G1" s="57" t="s">
        <v>83</v>
      </c>
      <c r="H1" s="57"/>
      <c r="I1" s="57"/>
    </row>
    <row r="5" spans="1:9" ht="16.5">
      <c r="A5" s="55" t="s">
        <v>84</v>
      </c>
      <c r="B5" s="55"/>
      <c r="C5" s="55"/>
      <c r="D5" s="55"/>
      <c r="E5" s="55"/>
      <c r="F5" s="55"/>
      <c r="G5" s="55"/>
      <c r="H5" s="55"/>
      <c r="I5" s="55"/>
    </row>
    <row r="8" spans="1:9" s="44" customFormat="1" ht="60.75" customHeight="1">
      <c r="A8" s="58" t="s">
        <v>2</v>
      </c>
      <c r="B8" s="59" t="s">
        <v>3</v>
      </c>
      <c r="C8" s="59" t="s">
        <v>85</v>
      </c>
      <c r="D8" s="59" t="s">
        <v>86</v>
      </c>
      <c r="E8" s="59"/>
      <c r="F8" s="59" t="s">
        <v>87</v>
      </c>
      <c r="G8" s="59"/>
      <c r="H8" s="59" t="s">
        <v>88</v>
      </c>
      <c r="I8" s="60"/>
    </row>
    <row r="9" spans="1:9" s="47" customFormat="1" ht="30" customHeight="1">
      <c r="A9" s="58"/>
      <c r="B9" s="59"/>
      <c r="C9" s="59"/>
      <c r="D9" s="45" t="s">
        <v>89</v>
      </c>
      <c r="E9" s="45" t="s">
        <v>90</v>
      </c>
      <c r="F9" s="45" t="s">
        <v>89</v>
      </c>
      <c r="G9" s="45" t="s">
        <v>90</v>
      </c>
      <c r="H9" s="45" t="s">
        <v>89</v>
      </c>
      <c r="I9" s="46" t="s">
        <v>90</v>
      </c>
    </row>
    <row r="10" spans="1:9" s="47" customFormat="1" ht="39" customHeight="1">
      <c r="A10" s="48" t="s">
        <v>8</v>
      </c>
      <c r="B10" s="49" t="s">
        <v>91</v>
      </c>
      <c r="C10" s="48"/>
      <c r="D10" s="50"/>
      <c r="E10" s="50"/>
      <c r="F10" s="50"/>
      <c r="G10" s="50"/>
      <c r="H10" s="50"/>
      <c r="I10" s="50"/>
    </row>
    <row r="11" spans="1:9" s="47" customFormat="1" ht="39" customHeight="1">
      <c r="A11" s="48" t="s">
        <v>10</v>
      </c>
      <c r="B11" s="49" t="s">
        <v>92</v>
      </c>
      <c r="C11" s="48"/>
      <c r="D11" s="50"/>
      <c r="E11" s="50"/>
      <c r="F11" s="50"/>
      <c r="G11" s="50"/>
      <c r="H11" s="50"/>
      <c r="I11" s="50"/>
    </row>
    <row r="12" spans="1:9" s="47" customFormat="1" ht="173.25" customHeight="1">
      <c r="A12" s="48"/>
      <c r="B12" s="49" t="s">
        <v>93</v>
      </c>
      <c r="C12" s="48" t="s">
        <v>94</v>
      </c>
      <c r="D12" s="50"/>
      <c r="E12" s="50"/>
      <c r="F12" s="50"/>
      <c r="G12" s="50"/>
      <c r="H12" s="50"/>
      <c r="I12" s="50"/>
    </row>
    <row r="13" spans="1:9" s="47" customFormat="1" ht="169.5" customHeight="1">
      <c r="A13" s="48"/>
      <c r="B13" s="49" t="s">
        <v>95</v>
      </c>
      <c r="C13" s="48" t="s">
        <v>96</v>
      </c>
      <c r="D13" s="50"/>
      <c r="E13" s="50"/>
      <c r="F13" s="50"/>
      <c r="G13" s="50"/>
      <c r="H13" s="50"/>
      <c r="I13" s="50"/>
    </row>
    <row r="14" spans="1:9" s="47" customFormat="1" ht="39" customHeight="1">
      <c r="A14" s="48" t="s">
        <v>13</v>
      </c>
      <c r="B14" s="49" t="s">
        <v>97</v>
      </c>
      <c r="C14" s="48"/>
      <c r="D14" s="50"/>
      <c r="E14" s="50"/>
      <c r="F14" s="50"/>
      <c r="G14" s="50"/>
      <c r="H14" s="50"/>
      <c r="I14" s="50"/>
    </row>
    <row r="15" spans="1:9" s="47" customFormat="1" ht="25.5" customHeight="1">
      <c r="A15" s="48"/>
      <c r="B15" s="49" t="s">
        <v>98</v>
      </c>
      <c r="C15" s="48"/>
      <c r="D15" s="50"/>
      <c r="E15" s="50"/>
      <c r="F15" s="50"/>
      <c r="G15" s="50"/>
      <c r="H15" s="50"/>
      <c r="I15" s="50"/>
    </row>
    <row r="16" spans="1:9" s="47" customFormat="1" ht="25.5" customHeight="1">
      <c r="A16" s="48"/>
      <c r="B16" s="49" t="s">
        <v>99</v>
      </c>
      <c r="C16" s="48" t="s">
        <v>94</v>
      </c>
      <c r="D16" s="51"/>
      <c r="E16" s="51"/>
      <c r="F16" s="51"/>
      <c r="G16" s="51"/>
      <c r="H16" s="51">
        <f>'[1]Долгосрочные параметры'!$D$102</f>
        <v>3533864.66583821</v>
      </c>
      <c r="I16" s="51">
        <f>H16</f>
        <v>3533864.66583821</v>
      </c>
    </row>
    <row r="17" spans="1:9" s="47" customFormat="1" ht="38.25" customHeight="1">
      <c r="A17" s="48"/>
      <c r="B17" s="49" t="s">
        <v>100</v>
      </c>
      <c r="C17" s="48" t="s">
        <v>96</v>
      </c>
      <c r="D17" s="51"/>
      <c r="E17" s="51"/>
      <c r="F17" s="51"/>
      <c r="G17" s="51"/>
      <c r="H17" s="51">
        <f>'[1]Долгосрочные параметры'!$D$103</f>
        <v>499.4928973870351</v>
      </c>
      <c r="I17" s="51">
        <f>H17</f>
        <v>499.4928973870351</v>
      </c>
    </row>
    <row r="18" spans="1:9" s="47" customFormat="1" ht="25.5" customHeight="1">
      <c r="A18" s="48"/>
      <c r="B18" s="49" t="s">
        <v>101</v>
      </c>
      <c r="C18" s="48" t="s">
        <v>96</v>
      </c>
      <c r="D18" s="51"/>
      <c r="E18" s="51"/>
      <c r="F18" s="51"/>
      <c r="G18" s="51"/>
      <c r="H18" s="51">
        <f>'[1]Долгосрочные параметры'!$D$101*1000</f>
        <v>6979.427112025786</v>
      </c>
      <c r="I18" s="51">
        <f>H18</f>
        <v>6979.427112025786</v>
      </c>
    </row>
    <row r="19" spans="1:9" s="47" customFormat="1" ht="40.5" customHeight="1">
      <c r="A19" s="48" t="s">
        <v>19</v>
      </c>
      <c r="B19" s="49" t="s">
        <v>102</v>
      </c>
      <c r="C19" s="48" t="s">
        <v>96</v>
      </c>
      <c r="D19" s="50"/>
      <c r="E19" s="50"/>
      <c r="F19" s="50"/>
      <c r="G19" s="50"/>
      <c r="H19" s="50"/>
      <c r="I19" s="50"/>
    </row>
    <row r="20" spans="1:9" s="47" customFormat="1" ht="25.5" customHeight="1">
      <c r="A20" s="48" t="s">
        <v>24</v>
      </c>
      <c r="B20" s="49" t="s">
        <v>103</v>
      </c>
      <c r="C20" s="48"/>
      <c r="D20" s="50"/>
      <c r="E20" s="50"/>
      <c r="F20" s="50"/>
      <c r="G20" s="50"/>
      <c r="H20" s="50"/>
      <c r="I20" s="50"/>
    </row>
    <row r="21" spans="1:9" s="47" customFormat="1" ht="54" customHeight="1">
      <c r="A21" s="48" t="s">
        <v>26</v>
      </c>
      <c r="B21" s="49" t="s">
        <v>104</v>
      </c>
      <c r="C21" s="48" t="s">
        <v>96</v>
      </c>
      <c r="D21" s="50"/>
      <c r="E21" s="50"/>
      <c r="F21" s="50"/>
      <c r="G21" s="50"/>
      <c r="H21" s="50"/>
      <c r="I21" s="50"/>
    </row>
    <row r="22" spans="1:9" s="47" customFormat="1" ht="66.75" customHeight="1">
      <c r="A22" s="48" t="s">
        <v>29</v>
      </c>
      <c r="B22" s="49" t="s">
        <v>105</v>
      </c>
      <c r="C22" s="48" t="s">
        <v>96</v>
      </c>
      <c r="D22" s="50"/>
      <c r="E22" s="50"/>
      <c r="F22" s="50"/>
      <c r="G22" s="50"/>
      <c r="H22" s="50"/>
      <c r="I22" s="50"/>
    </row>
    <row r="23" spans="1:9" s="47" customFormat="1" ht="27" customHeight="1">
      <c r="A23" s="48" t="s">
        <v>32</v>
      </c>
      <c r="B23" s="49" t="s">
        <v>106</v>
      </c>
      <c r="C23" s="48" t="s">
        <v>23</v>
      </c>
      <c r="D23" s="50"/>
      <c r="E23" s="50"/>
      <c r="F23" s="50"/>
      <c r="G23" s="50"/>
      <c r="H23" s="50"/>
      <c r="I23" s="50"/>
    </row>
    <row r="24" spans="1:9" s="47" customFormat="1" ht="27" customHeight="1">
      <c r="A24" s="48"/>
      <c r="B24" s="49" t="s">
        <v>107</v>
      </c>
      <c r="C24" s="48" t="s">
        <v>23</v>
      </c>
      <c r="D24" s="50"/>
      <c r="E24" s="50"/>
      <c r="F24" s="50"/>
      <c r="G24" s="50"/>
      <c r="H24" s="50"/>
      <c r="I24" s="50"/>
    </row>
    <row r="25" spans="1:9" s="47" customFormat="1" ht="27" customHeight="1">
      <c r="A25" s="48"/>
      <c r="B25" s="49" t="s">
        <v>108</v>
      </c>
      <c r="C25" s="48" t="s">
        <v>23</v>
      </c>
      <c r="D25" s="50"/>
      <c r="E25" s="50"/>
      <c r="F25" s="50"/>
      <c r="G25" s="50"/>
      <c r="H25" s="50"/>
      <c r="I25" s="50"/>
    </row>
    <row r="26" spans="1:9" s="47" customFormat="1" ht="27" customHeight="1">
      <c r="A26" s="48"/>
      <c r="B26" s="49" t="s">
        <v>109</v>
      </c>
      <c r="C26" s="48" t="s">
        <v>23</v>
      </c>
      <c r="D26" s="50"/>
      <c r="E26" s="50"/>
      <c r="F26" s="50"/>
      <c r="G26" s="50"/>
      <c r="H26" s="50"/>
      <c r="I26" s="50"/>
    </row>
    <row r="27" spans="1:9" s="47" customFormat="1" ht="27" customHeight="1">
      <c r="A27" s="48"/>
      <c r="B27" s="49" t="s">
        <v>110</v>
      </c>
      <c r="C27" s="48" t="s">
        <v>23</v>
      </c>
      <c r="D27" s="50"/>
      <c r="E27" s="50"/>
      <c r="F27" s="50"/>
      <c r="G27" s="50"/>
      <c r="H27" s="50"/>
      <c r="I27" s="50"/>
    </row>
    <row r="28" spans="1:9" s="47" customFormat="1" ht="27" customHeight="1">
      <c r="A28" s="48" t="s">
        <v>46</v>
      </c>
      <c r="B28" s="49" t="s">
        <v>111</v>
      </c>
      <c r="C28" s="48" t="s">
        <v>23</v>
      </c>
      <c r="D28" s="50"/>
      <c r="E28" s="50"/>
      <c r="F28" s="50"/>
      <c r="G28" s="50"/>
      <c r="H28" s="50"/>
      <c r="I28" s="50"/>
    </row>
    <row r="29" spans="1:9" s="47" customFormat="1" ht="27" customHeight="1">
      <c r="A29" s="48" t="s">
        <v>48</v>
      </c>
      <c r="B29" s="49" t="s">
        <v>112</v>
      </c>
      <c r="C29" s="48" t="s">
        <v>113</v>
      </c>
      <c r="D29" s="50"/>
      <c r="E29" s="50"/>
      <c r="F29" s="50"/>
      <c r="G29" s="50"/>
      <c r="H29" s="50"/>
      <c r="I29" s="50"/>
    </row>
    <row r="30" spans="1:9" s="47" customFormat="1" ht="27" customHeight="1">
      <c r="A30" s="48"/>
      <c r="B30" s="49" t="s">
        <v>114</v>
      </c>
      <c r="C30" s="48" t="s">
        <v>113</v>
      </c>
      <c r="D30" s="50"/>
      <c r="E30" s="50"/>
      <c r="F30" s="50"/>
      <c r="G30" s="50"/>
      <c r="H30" s="50"/>
      <c r="I30" s="50"/>
    </row>
    <row r="31" spans="1:9" s="47" customFormat="1" ht="27" customHeight="1">
      <c r="A31" s="48" t="s">
        <v>54</v>
      </c>
      <c r="B31" s="49" t="s">
        <v>115</v>
      </c>
      <c r="C31" s="48" t="s">
        <v>94</v>
      </c>
      <c r="D31" s="50"/>
      <c r="E31" s="50"/>
      <c r="F31" s="50"/>
      <c r="G31" s="50"/>
      <c r="H31" s="50"/>
      <c r="I31" s="50"/>
    </row>
    <row r="32" spans="1:9" s="47" customFormat="1" ht="40.5" customHeight="1">
      <c r="A32" s="48" t="s">
        <v>56</v>
      </c>
      <c r="B32" s="49" t="s">
        <v>116</v>
      </c>
      <c r="C32" s="48" t="s">
        <v>117</v>
      </c>
      <c r="D32" s="50"/>
      <c r="E32" s="50"/>
      <c r="F32" s="50"/>
      <c r="G32" s="50"/>
      <c r="H32" s="50"/>
      <c r="I32" s="50"/>
    </row>
    <row r="33" spans="1:9" s="47" customFormat="1" ht="27" customHeight="1">
      <c r="A33" s="48" t="s">
        <v>118</v>
      </c>
      <c r="B33" s="49" t="s">
        <v>119</v>
      </c>
      <c r="C33" s="48" t="s">
        <v>117</v>
      </c>
      <c r="D33" s="50"/>
      <c r="E33" s="50"/>
      <c r="F33" s="50"/>
      <c r="G33" s="50"/>
      <c r="H33" s="50"/>
      <c r="I33" s="50"/>
    </row>
    <row r="34" spans="1:9" s="47" customFormat="1" ht="27" customHeight="1">
      <c r="A34" s="48" t="s">
        <v>120</v>
      </c>
      <c r="B34" s="49" t="s">
        <v>121</v>
      </c>
      <c r="C34" s="48" t="s">
        <v>117</v>
      </c>
      <c r="D34" s="50"/>
      <c r="E34" s="50"/>
      <c r="F34" s="50"/>
      <c r="G34" s="50"/>
      <c r="H34" s="50"/>
      <c r="I34" s="50"/>
    </row>
    <row r="35" spans="1:9" s="47" customFormat="1" ht="27" customHeight="1">
      <c r="A35" s="48"/>
      <c r="B35" s="49" t="s">
        <v>122</v>
      </c>
      <c r="C35" s="48" t="s">
        <v>117</v>
      </c>
      <c r="D35" s="50"/>
      <c r="E35" s="50"/>
      <c r="F35" s="50"/>
      <c r="G35" s="50"/>
      <c r="H35" s="50"/>
      <c r="I35" s="50"/>
    </row>
    <row r="36" spans="1:9" s="47" customFormat="1" ht="27" customHeight="1">
      <c r="A36" s="48"/>
      <c r="B36" s="49" t="s">
        <v>123</v>
      </c>
      <c r="C36" s="48" t="s">
        <v>117</v>
      </c>
      <c r="D36" s="50"/>
      <c r="E36" s="50"/>
      <c r="F36" s="50"/>
      <c r="G36" s="50"/>
      <c r="H36" s="50"/>
      <c r="I36" s="50"/>
    </row>
    <row r="37" spans="1:9" s="47" customFormat="1" ht="27" customHeight="1">
      <c r="A37" s="48"/>
      <c r="B37" s="49" t="s">
        <v>124</v>
      </c>
      <c r="C37" s="48" t="s">
        <v>117</v>
      </c>
      <c r="D37" s="50"/>
      <c r="E37" s="50"/>
      <c r="F37" s="50"/>
      <c r="G37" s="50"/>
      <c r="H37" s="50"/>
      <c r="I37" s="50"/>
    </row>
    <row r="38" spans="1:9" s="47" customFormat="1" ht="27" customHeight="1">
      <c r="A38" s="48"/>
      <c r="B38" s="49" t="s">
        <v>125</v>
      </c>
      <c r="C38" s="48" t="s">
        <v>117</v>
      </c>
      <c r="D38" s="50"/>
      <c r="E38" s="50"/>
      <c r="F38" s="50"/>
      <c r="G38" s="50"/>
      <c r="H38" s="50"/>
      <c r="I38" s="50"/>
    </row>
    <row r="39" spans="1:9" s="47" customFormat="1" ht="27" customHeight="1">
      <c r="A39" s="48" t="s">
        <v>126</v>
      </c>
      <c r="B39" s="49" t="s">
        <v>127</v>
      </c>
      <c r="C39" s="48" t="s">
        <v>117</v>
      </c>
      <c r="D39" s="50"/>
      <c r="E39" s="50"/>
      <c r="F39" s="50"/>
      <c r="G39" s="50"/>
      <c r="H39" s="50"/>
      <c r="I39" s="50"/>
    </row>
    <row r="40" spans="1:9" s="47" customFormat="1" ht="27" customHeight="1">
      <c r="A40" s="48" t="s">
        <v>58</v>
      </c>
      <c r="B40" s="49" t="s">
        <v>128</v>
      </c>
      <c r="C40" s="48"/>
      <c r="D40" s="50"/>
      <c r="E40" s="50"/>
      <c r="F40" s="50"/>
      <c r="G40" s="50"/>
      <c r="H40" s="50"/>
      <c r="I40" s="50"/>
    </row>
    <row r="41" spans="1:9" s="47" customFormat="1" ht="27" customHeight="1">
      <c r="A41" s="48" t="s">
        <v>60</v>
      </c>
      <c r="B41" s="49" t="s">
        <v>129</v>
      </c>
      <c r="C41" s="48" t="s">
        <v>130</v>
      </c>
      <c r="D41" s="50"/>
      <c r="E41" s="50"/>
      <c r="F41" s="50"/>
      <c r="G41" s="50"/>
      <c r="H41" s="50"/>
      <c r="I41" s="50"/>
    </row>
    <row r="42" spans="1:9" s="47" customFormat="1" ht="27" customHeight="1">
      <c r="A42" s="48" t="s">
        <v>131</v>
      </c>
      <c r="B42" s="49" t="s">
        <v>132</v>
      </c>
      <c r="C42" s="48" t="s">
        <v>117</v>
      </c>
      <c r="D42" s="50"/>
      <c r="E42" s="50"/>
      <c r="F42" s="50"/>
      <c r="G42" s="50"/>
      <c r="H42" s="50"/>
      <c r="I42" s="50"/>
    </row>
    <row r="43" spans="1:9" s="47" customFormat="1" ht="27" customHeight="1">
      <c r="A43" s="48" t="s">
        <v>133</v>
      </c>
      <c r="B43" s="49" t="s">
        <v>134</v>
      </c>
      <c r="C43" s="48" t="s">
        <v>135</v>
      </c>
      <c r="D43" s="50"/>
      <c r="E43" s="50"/>
      <c r="F43" s="50"/>
      <c r="G43" s="50"/>
      <c r="H43" s="50"/>
      <c r="I43" s="50"/>
    </row>
    <row r="44" spans="1:9" s="47" customFormat="1" ht="27" customHeight="1">
      <c r="A44" s="48"/>
      <c r="B44" s="49" t="s">
        <v>136</v>
      </c>
      <c r="C44" s="48" t="s">
        <v>135</v>
      </c>
      <c r="D44" s="50"/>
      <c r="E44" s="50"/>
      <c r="F44" s="50"/>
      <c r="G44" s="50"/>
      <c r="H44" s="50"/>
      <c r="I44" s="50"/>
    </row>
    <row r="45" spans="1:9" s="47" customFormat="1" ht="27" customHeight="1">
      <c r="A45" s="52"/>
      <c r="B45" s="53" t="s">
        <v>137</v>
      </c>
      <c r="C45" s="52" t="s">
        <v>135</v>
      </c>
      <c r="D45" s="54"/>
      <c r="E45" s="54"/>
      <c r="F45" s="54"/>
      <c r="G45" s="54"/>
      <c r="H45" s="54"/>
      <c r="I45" s="54"/>
    </row>
    <row r="46" s="43" customFormat="1" ht="17.25" customHeight="1">
      <c r="A46" s="42" t="s">
        <v>138</v>
      </c>
    </row>
  </sheetData>
  <sheetProtection/>
  <mergeCells count="8">
    <mergeCell ref="G1:I1"/>
    <mergeCell ref="A5:I5"/>
    <mergeCell ref="A8:A9"/>
    <mergeCell ref="B8:B9"/>
    <mergeCell ref="C8:C9"/>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Кузина Ирина Владимировна</dc:creator>
  <cp:keywords/>
  <dc:description/>
  <cp:lastModifiedBy>Тихонов Антон Викторович</cp:lastModifiedBy>
  <cp:lastPrinted>2015-12-07T06:07:53Z</cp:lastPrinted>
  <dcterms:created xsi:type="dcterms:W3CDTF">2015-12-07T05:57:41Z</dcterms:created>
  <dcterms:modified xsi:type="dcterms:W3CDTF">2016-04-19T05:32:27Z</dcterms:modified>
  <cp:category/>
  <cp:version/>
  <cp:contentType/>
  <cp:contentStatus/>
</cp:coreProperties>
</file>