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shalamova\Desktop\размещние\февраль 2022\"/>
    </mc:Choice>
  </mc:AlternateContent>
  <xr:revisionPtr revIDLastSave="0" documentId="8_{E763C557-7A0F-4D09-99CC-0C699A25C84F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Александровск" sheetId="1" r:id="rId1"/>
    <sheet name="Лысьва" sheetId="4" r:id="rId2"/>
    <sheet name="Очер" sheetId="5" r:id="rId3"/>
    <sheet name="Удмуртия" sheetId="6" r:id="rId4"/>
    <sheet name="Гремячинск" sheetId="8" r:id="rId5"/>
    <sheet name="Березники" sheetId="7" r:id="rId6"/>
  </sheets>
  <definedNames>
    <definedName name="_xlnm.Print_Titles" localSheetId="0">Александровск!$4:$4</definedName>
    <definedName name="_xlnm.Print_Titles" localSheetId="1">Лысьва!$4:$4</definedName>
  </definedNames>
  <calcPr calcId="191029"/>
</workbook>
</file>

<file path=xl/calcChain.xml><?xml version="1.0" encoding="utf-8"?>
<calcChain xmlns="http://schemas.openxmlformats.org/spreadsheetml/2006/main">
  <c r="D6" i="1" l="1"/>
  <c r="D5" i="1"/>
  <c r="D5" i="8"/>
  <c r="D7" i="7" l="1"/>
  <c r="D6" i="7"/>
  <c r="D5" i="7"/>
  <c r="D6" i="5"/>
  <c r="D5" i="5"/>
  <c r="D5" i="6"/>
  <c r="D6" i="4"/>
  <c r="D5" i="4"/>
  <c r="A1" i="7" l="1"/>
  <c r="A1" i="8"/>
  <c r="A1" i="6"/>
  <c r="A1" i="5"/>
  <c r="A1" i="4"/>
  <c r="E3" i="4" l="1"/>
  <c r="E3" i="7" l="1"/>
  <c r="D3" i="8"/>
  <c r="E3" i="6"/>
  <c r="E3" i="5"/>
  <c r="F6" i="8" l="1"/>
  <c r="C6" i="8"/>
  <c r="D6" i="8"/>
  <c r="K6" i="8"/>
  <c r="J6" i="8"/>
  <c r="I6" i="8"/>
  <c r="H6" i="8"/>
  <c r="G6" i="8"/>
  <c r="K8" i="7" l="1"/>
  <c r="J8" i="7"/>
  <c r="I8" i="7"/>
  <c r="H8" i="7"/>
  <c r="G8" i="7"/>
  <c r="C8" i="7"/>
  <c r="F8" i="7"/>
  <c r="D8" i="7" l="1"/>
  <c r="G7" i="1"/>
  <c r="H7" i="1"/>
  <c r="I7" i="1"/>
  <c r="J7" i="1"/>
  <c r="K7" i="1"/>
  <c r="L7" i="1"/>
  <c r="M7" i="1"/>
  <c r="N7" i="1"/>
  <c r="O7" i="1"/>
  <c r="P7" i="1"/>
  <c r="F7" i="1"/>
  <c r="C7" i="1"/>
  <c r="F8" i="5" l="1"/>
  <c r="F7" i="4"/>
  <c r="K6" i="6"/>
  <c r="J6" i="6"/>
  <c r="I6" i="6"/>
  <c r="H6" i="6"/>
  <c r="G6" i="6"/>
  <c r="F6" i="6"/>
  <c r="C6" i="6"/>
  <c r="D6" i="6"/>
  <c r="C7" i="4"/>
  <c r="D7" i="4"/>
  <c r="K8" i="5"/>
  <c r="J8" i="5"/>
  <c r="I8" i="5"/>
  <c r="H8" i="5"/>
  <c r="G8" i="5"/>
  <c r="C8" i="5"/>
  <c r="J7" i="4"/>
  <c r="K7" i="4"/>
  <c r="I7" i="4"/>
  <c r="H7" i="4"/>
  <c r="G7" i="4"/>
  <c r="D7" i="1" l="1"/>
  <c r="D8" i="5"/>
</calcChain>
</file>

<file path=xl/sharedStrings.xml><?xml version="1.0" encoding="utf-8"?>
<sst xmlns="http://schemas.openxmlformats.org/spreadsheetml/2006/main" count="149" uniqueCount="64">
  <si>
    <t>Примечание</t>
  </si>
  <si>
    <t>Подготовил:</t>
  </si>
  <si>
    <t>Фамилия И.О.</t>
  </si>
  <si>
    <t>Должность</t>
  </si>
  <si>
    <t>Дата</t>
  </si>
  <si>
    <t>Итого:</t>
  </si>
  <si>
    <t>Адрес ТП (РП)</t>
  </si>
  <si>
    <t>№ ТП (РП)</t>
  </si>
  <si>
    <t>По состоянию на</t>
  </si>
  <si>
    <t>Начальник ПТО</t>
  </si>
  <si>
    <t>город Александровск</t>
  </si>
  <si>
    <t>пос. Карьер-Известняк</t>
  </si>
  <si>
    <t>Мощность тр-ра 35/6 кВ, кВА</t>
  </si>
  <si>
    <t>Соответ. мощность в кВт</t>
  </si>
  <si>
    <t>-</t>
  </si>
  <si>
    <t>Объем ре-зерва мощ-ности для ТПр 35/6 кВ,  кВт</t>
  </si>
  <si>
    <t>Кол-во поданых заявок на напряж-е 6,0 кВ</t>
  </si>
  <si>
    <t>Кол-во поданых заявок на напряж-е 0,4 кВ</t>
  </si>
  <si>
    <t>Кол-во заключен. договоров на напряж. 6,0 кВ</t>
  </si>
  <si>
    <t>Кол-во заключен. договоров на напряж. 0,4 кВ</t>
  </si>
  <si>
    <t>Мощность по договору на напряж. 6,0 кВ</t>
  </si>
  <si>
    <t>Мощность по договору на напряж. 0,4 кВ</t>
  </si>
  <si>
    <t>Плата по договору на напряж. 6,0 кВ</t>
  </si>
  <si>
    <t>Плата по договору на напряж. 0,4 кВ</t>
  </si>
  <si>
    <t>Срок выполнения мероприятий по договору на напряж. 6,0 кВ</t>
  </si>
  <si>
    <t>Срок выполнения мероприятий по договору на напряж. 0,4 кВ</t>
  </si>
  <si>
    <t>Рmax тр-ра 35/6 кВ,
 кВт</t>
  </si>
  <si>
    <t>город Лысьва</t>
  </si>
  <si>
    <t>город Очер</t>
  </si>
  <si>
    <t>ПС "Невидимка" 35/6 кВ</t>
  </si>
  <si>
    <t>п. Невидимка</t>
  </si>
  <si>
    <t>ПС "Кормовище" 35/10 кВ</t>
  </si>
  <si>
    <t>п. Кормовище</t>
  </si>
  <si>
    <t>Рmax тр-ра 110/10 кВ,
 кВт</t>
  </si>
  <si>
    <t>Республика Удмуртия, Воткинский р-н, п. Волковский</t>
  </si>
  <si>
    <t>Мощность тр-ра 110/10 кВ, кВА</t>
  </si>
  <si>
    <t>ПС "Прикамье-2"
110/6 кВ</t>
  </si>
  <si>
    <t>П/ст "Заводская"
35/10 кВ</t>
  </si>
  <si>
    <t>П/ст "ТЭЦ-10"
110/35/6 кВ</t>
  </si>
  <si>
    <t>г. Березники</t>
  </si>
  <si>
    <t>Объем ре-зерва мощ-ности для ТПр 110/35/6 кВ,  кВт</t>
  </si>
  <si>
    <t>Мощность тр-ра 110/35/6 кВ, кВА</t>
  </si>
  <si>
    <t>Рmax тр-ра 110/35/6 кВ,
 кВт</t>
  </si>
  <si>
    <t>Объем ре-зерва мощ-ности для ТПр 110/6 кВ,  кВт</t>
  </si>
  <si>
    <t>ПС Пионер 35/6 кВ</t>
  </si>
  <si>
    <t>п. Усьва</t>
  </si>
  <si>
    <t>г. Гремячинск</t>
  </si>
  <si>
    <t>Кол-во поданых заявок на напряж-е 10 кВ</t>
  </si>
  <si>
    <t>Объем ре-зерва мощ-ности для ТПр 35/10 кВ,  кВт</t>
  </si>
  <si>
    <t>Мощность по договору на напряж. 10 кВ</t>
  </si>
  <si>
    <t>Кол-во заключен. договоров на напряж. 10 кВ</t>
  </si>
  <si>
    <t>Плата по договору на напряж. 10 кВ</t>
  </si>
  <si>
    <t>Срок выполнения мероприятий по договору на напряж. 10 кВ</t>
  </si>
  <si>
    <t>Кол-во поданых заявок на напряж-е 6 кВ</t>
  </si>
  <si>
    <t>Кол-во заключен. договоров на напряж. 6 кВ</t>
  </si>
  <si>
    <t>Мощность по договору на напряж. 6 кВ</t>
  </si>
  <si>
    <t>Плата по договору на напряж. 6 кВ</t>
  </si>
  <si>
    <t>Срок выполнения мероприятий по договору на напряж. 6 кВ</t>
  </si>
  <si>
    <t xml:space="preserve">Сведения о поданных заявках и заключенных договорах на технологическое присоединение </t>
  </si>
  <si>
    <t>ПС "Карьер"
35/6/0,4 кВ</t>
  </si>
  <si>
    <t>П/ст "Строительная"
110/6 кВ</t>
  </si>
  <si>
    <t>Мощность тр-ра 35/10 кВ, кВА</t>
  </si>
  <si>
    <t>Рmax тр-ра 35/10 кВ,
 кВт</t>
  </si>
  <si>
    <t>Рmax тр-ра 110/6 кВ,
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</si>
</sst>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4" fontId="3" fillId="0" borderId="1" xfId="1" applyNumberFormat="1" applyFont="1" applyBorder="1" applyAlignment="1">
      <alignment vertical="center"/>
    </xf>
    <xf numFmtId="4" fontId="3" fillId="0" borderId="1" xfId="1" applyNumberFormat="1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4" fontId="2" fillId="2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55C911D6-7C61-4FEF-A881-6B86CAC2BE2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zoomScale="85" zoomScaleNormal="130" zoomScaleSheetLayoutView="100" workbookViewId="0">
      <pane ySplit="4" topLeftCell="A5" activePane="bottomLeft" state="frozen"/>
      <selection pane="bottomLeft" activeCell="H25" sqref="H25"/>
    </sheetView>
  </sheetViews>
  <sheetFormatPr defaultRowHeight="12.75" x14ac:dyDescent="0.2"/>
  <cols>
    <col min="1" max="1" width="14.85546875" style="1" customWidth="1"/>
    <col min="2" max="2" width="21.85546875" style="1" customWidth="1"/>
    <col min="3" max="4" width="10.7109375" style="1" customWidth="1"/>
    <col min="5" max="16" width="10.7109375" style="2" customWidth="1"/>
    <col min="17" max="17" width="20.7109375" style="1" customWidth="1"/>
    <col min="18" max="16384" width="9.140625" style="1"/>
  </cols>
  <sheetData>
    <row r="1" spans="1:17" ht="18.75" x14ac:dyDescent="0.2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x14ac:dyDescent="0.2">
      <c r="B2" s="1" t="s">
        <v>10</v>
      </c>
    </row>
    <row r="3" spans="1:17" ht="13.5" thickBot="1" x14ac:dyDescent="0.25">
      <c r="C3" s="1" t="s">
        <v>8</v>
      </c>
      <c r="E3" s="3">
        <v>44620</v>
      </c>
    </row>
    <row r="4" spans="1:17" ht="102.75" thickBot="1" x14ac:dyDescent="0.25">
      <c r="A4" s="4" t="s">
        <v>7</v>
      </c>
      <c r="B4" s="5" t="s">
        <v>6</v>
      </c>
      <c r="C4" s="5" t="s">
        <v>12</v>
      </c>
      <c r="D4" s="6" t="s">
        <v>13</v>
      </c>
      <c r="E4" s="5" t="s">
        <v>26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20</v>
      </c>
      <c r="L4" s="5" t="s">
        <v>21</v>
      </c>
      <c r="M4" s="5" t="s">
        <v>22</v>
      </c>
      <c r="N4" s="5" t="s">
        <v>23</v>
      </c>
      <c r="O4" s="5" t="s">
        <v>24</v>
      </c>
      <c r="P4" s="5" t="s">
        <v>25</v>
      </c>
      <c r="Q4" s="7" t="s">
        <v>0</v>
      </c>
    </row>
    <row r="5" spans="1:17" ht="25.5" x14ac:dyDescent="0.2">
      <c r="A5" s="8" t="s">
        <v>59</v>
      </c>
      <c r="B5" s="9" t="s">
        <v>11</v>
      </c>
      <c r="C5" s="21">
        <v>6300</v>
      </c>
      <c r="D5" s="11">
        <f>C5*0.9</f>
        <v>5670</v>
      </c>
      <c r="E5" s="12" t="s">
        <v>14</v>
      </c>
      <c r="F5" s="12">
        <v>4498.2</v>
      </c>
      <c r="G5" s="13"/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41"/>
    </row>
    <row r="6" spans="1:17" x14ac:dyDescent="0.2">
      <c r="A6" s="14"/>
      <c r="B6" s="9"/>
      <c r="C6" s="21">
        <v>6300</v>
      </c>
      <c r="D6" s="11">
        <f>C6*0.9</f>
        <v>5670</v>
      </c>
      <c r="E6" s="12" t="s">
        <v>14</v>
      </c>
      <c r="F6" s="12">
        <v>4654.692</v>
      </c>
      <c r="G6" s="13"/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41"/>
    </row>
    <row r="7" spans="1:17" x14ac:dyDescent="0.2">
      <c r="A7" s="14"/>
      <c r="B7" s="9" t="s">
        <v>5</v>
      </c>
      <c r="C7" s="42">
        <f>SUM(C5:C6)</f>
        <v>12600</v>
      </c>
      <c r="D7" s="11">
        <f>SUM(D5:D6)</f>
        <v>11340</v>
      </c>
      <c r="E7" s="12"/>
      <c r="F7" s="43">
        <f>SUM(F5:F6)</f>
        <v>9152.8919999999998</v>
      </c>
      <c r="G7" s="43">
        <f t="shared" ref="G7:P7" si="0">SUM(G5:G6)</f>
        <v>0</v>
      </c>
      <c r="H7" s="43">
        <f t="shared" si="0"/>
        <v>0</v>
      </c>
      <c r="I7" s="43">
        <f t="shared" si="0"/>
        <v>0</v>
      </c>
      <c r="J7" s="43">
        <f t="shared" si="0"/>
        <v>0</v>
      </c>
      <c r="K7" s="43">
        <f t="shared" si="0"/>
        <v>0</v>
      </c>
      <c r="L7" s="43">
        <f t="shared" si="0"/>
        <v>0</v>
      </c>
      <c r="M7" s="43">
        <f t="shared" si="0"/>
        <v>0</v>
      </c>
      <c r="N7" s="43">
        <f t="shared" si="0"/>
        <v>0</v>
      </c>
      <c r="O7" s="43">
        <f t="shared" si="0"/>
        <v>0</v>
      </c>
      <c r="P7" s="43">
        <f t="shared" si="0"/>
        <v>0</v>
      </c>
      <c r="Q7" s="9"/>
    </row>
    <row r="9" spans="1:17" x14ac:dyDescent="0.2">
      <c r="B9" s="1" t="s">
        <v>1</v>
      </c>
    </row>
    <row r="10" spans="1:17" x14ac:dyDescent="0.2">
      <c r="B10" s="15" t="s">
        <v>9</v>
      </c>
      <c r="C10" s="1" t="s">
        <v>3</v>
      </c>
    </row>
    <row r="11" spans="1:17" x14ac:dyDescent="0.2">
      <c r="B11" s="16"/>
      <c r="C11" s="1" t="s">
        <v>2</v>
      </c>
    </row>
    <row r="12" spans="1:17" x14ac:dyDescent="0.2">
      <c r="B12" s="17"/>
      <c r="C12" s="1" t="s">
        <v>4</v>
      </c>
    </row>
  </sheetData>
  <mergeCells count="1">
    <mergeCell ref="A1:Q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landscape" r:id="rId1"/>
  <headerFooter alignWithMargins="0">
    <oddFooter>&amp;LСведения о резерве мощности&amp;RСтраница 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zoomScaleNormal="130" zoomScaleSheetLayoutView="100" workbookViewId="0">
      <pane ySplit="4" topLeftCell="A5" activePane="bottomLeft" state="frozen"/>
      <selection pane="bottomLeft" activeCell="A5" sqref="A5:XFD6"/>
    </sheetView>
  </sheetViews>
  <sheetFormatPr defaultRowHeight="12.75" x14ac:dyDescent="0.2"/>
  <cols>
    <col min="1" max="1" width="14.85546875" style="1" customWidth="1"/>
    <col min="2" max="2" width="20.7109375" style="1" customWidth="1"/>
    <col min="3" max="6" width="10.7109375" style="1" customWidth="1"/>
    <col min="7" max="11" width="10.7109375" style="2" customWidth="1"/>
    <col min="12" max="12" width="20.7109375" style="1" customWidth="1"/>
    <col min="13" max="16384" width="9.140625" style="1"/>
  </cols>
  <sheetData>
    <row r="1" spans="1:12" ht="18.75" x14ac:dyDescent="0.2">
      <c r="A1" s="44" t="str">
        <f>Александровск!A1</f>
        <v xml:space="preserve">Сведения о поданных заявках и заключенных договорах на технологическое присоединение 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2">
      <c r="B2" s="1" t="s">
        <v>27</v>
      </c>
    </row>
    <row r="3" spans="1:12" ht="13.5" thickBot="1" x14ac:dyDescent="0.25">
      <c r="C3" s="1" t="s">
        <v>8</v>
      </c>
      <c r="E3" s="3">
        <f>Александровск!E3</f>
        <v>44620</v>
      </c>
    </row>
    <row r="4" spans="1:12" ht="102.75" thickBot="1" x14ac:dyDescent="0.25">
      <c r="A4" s="4" t="s">
        <v>7</v>
      </c>
      <c r="B4" s="5" t="s">
        <v>6</v>
      </c>
      <c r="C4" s="5" t="s">
        <v>12</v>
      </c>
      <c r="D4" s="6" t="s">
        <v>13</v>
      </c>
      <c r="E4" s="5" t="s">
        <v>26</v>
      </c>
      <c r="F4" s="5" t="s">
        <v>15</v>
      </c>
      <c r="G4" s="5" t="s">
        <v>16</v>
      </c>
      <c r="H4" s="5" t="s">
        <v>18</v>
      </c>
      <c r="I4" s="5" t="s">
        <v>20</v>
      </c>
      <c r="J4" s="5" t="s">
        <v>22</v>
      </c>
      <c r="K4" s="5" t="s">
        <v>24</v>
      </c>
      <c r="L4" s="7" t="s">
        <v>0</v>
      </c>
    </row>
    <row r="5" spans="1:12" ht="25.5" x14ac:dyDescent="0.2">
      <c r="A5" s="8" t="s">
        <v>29</v>
      </c>
      <c r="B5" s="9" t="s">
        <v>30</v>
      </c>
      <c r="C5" s="10">
        <v>1600</v>
      </c>
      <c r="D5" s="11">
        <f>C5*0.9</f>
        <v>1440</v>
      </c>
      <c r="E5" s="12"/>
      <c r="F5" s="12">
        <v>892.8</v>
      </c>
      <c r="G5" s="13"/>
      <c r="H5" s="13"/>
      <c r="I5" s="13"/>
      <c r="J5" s="13"/>
      <c r="K5" s="13"/>
      <c r="L5" s="9"/>
    </row>
    <row r="6" spans="1:12" ht="25.5" x14ac:dyDescent="0.2">
      <c r="A6" s="8" t="s">
        <v>31</v>
      </c>
      <c r="B6" s="9" t="s">
        <v>32</v>
      </c>
      <c r="C6" s="10">
        <v>2500</v>
      </c>
      <c r="D6" s="11">
        <f>C6*0.9</f>
        <v>2250</v>
      </c>
      <c r="E6" s="12"/>
      <c r="F6" s="12">
        <v>960</v>
      </c>
      <c r="G6" s="13"/>
      <c r="H6" s="13"/>
      <c r="I6" s="13"/>
      <c r="J6" s="13"/>
      <c r="K6" s="13"/>
      <c r="L6" s="9"/>
    </row>
    <row r="7" spans="1:12" x14ac:dyDescent="0.2">
      <c r="A7" s="14"/>
      <c r="B7" s="9" t="s">
        <v>5</v>
      </c>
      <c r="C7" s="18">
        <f>SUM(C5:C6)</f>
        <v>4100</v>
      </c>
      <c r="D7" s="11">
        <f>SUM(D5:D6)</f>
        <v>3690</v>
      </c>
      <c r="E7" s="12"/>
      <c r="F7" s="19">
        <f>SUM(F5:F6)</f>
        <v>1852.8</v>
      </c>
      <c r="G7" s="20">
        <f>SUM(G5:G5)</f>
        <v>0</v>
      </c>
      <c r="H7" s="20">
        <f>SUM(H5:H5)</f>
        <v>0</v>
      </c>
      <c r="I7" s="20">
        <f>SUM(I5:I5)</f>
        <v>0</v>
      </c>
      <c r="J7" s="20">
        <f>SUM(J5:J5)</f>
        <v>0</v>
      </c>
      <c r="K7" s="20">
        <f>SUM(K5:K5)</f>
        <v>0</v>
      </c>
      <c r="L7" s="9"/>
    </row>
    <row r="9" spans="1:12" x14ac:dyDescent="0.2">
      <c r="B9" s="1" t="s">
        <v>1</v>
      </c>
    </row>
    <row r="10" spans="1:12" x14ac:dyDescent="0.2">
      <c r="B10" s="15" t="s">
        <v>9</v>
      </c>
      <c r="C10" s="1" t="s">
        <v>3</v>
      </c>
    </row>
    <row r="11" spans="1:12" x14ac:dyDescent="0.2">
      <c r="B11" s="16"/>
      <c r="C11" s="1" t="s">
        <v>2</v>
      </c>
    </row>
    <row r="12" spans="1:12" x14ac:dyDescent="0.2">
      <c r="B12" s="17"/>
      <c r="C12" s="1" t="s">
        <v>4</v>
      </c>
    </row>
  </sheetData>
  <mergeCells count="1">
    <mergeCell ref="A1:L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portrait" r:id="rId1"/>
  <headerFooter alignWithMargins="0">
    <oddFooter>&amp;LСведения о резерве мощности&amp;RСтраница 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A5" sqref="A5:XFD7"/>
    </sheetView>
  </sheetViews>
  <sheetFormatPr defaultRowHeight="12.75" x14ac:dyDescent="0.2"/>
  <cols>
    <col min="1" max="1" width="14.85546875" style="1" customWidth="1"/>
    <col min="2" max="2" width="20.7109375" style="1" customWidth="1"/>
    <col min="3" max="6" width="10.7109375" style="1" customWidth="1"/>
    <col min="7" max="11" width="10.7109375" style="2" customWidth="1"/>
    <col min="12" max="12" width="20.7109375" style="1" customWidth="1"/>
    <col min="13" max="16384" width="9.140625" style="1"/>
  </cols>
  <sheetData>
    <row r="1" spans="1:12" ht="18.75" x14ac:dyDescent="0.2">
      <c r="A1" s="44" t="str">
        <f>Александровск!A1</f>
        <v xml:space="preserve">Сведения о поданных заявках и заключенных договорах на технологическое присоединение 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2">
      <c r="B2" s="1" t="s">
        <v>28</v>
      </c>
    </row>
    <row r="3" spans="1:12" ht="13.5" thickBot="1" x14ac:dyDescent="0.25">
      <c r="C3" s="1" t="s">
        <v>8</v>
      </c>
      <c r="E3" s="3">
        <f>Александровск!E3</f>
        <v>44620</v>
      </c>
    </row>
    <row r="4" spans="1:12" ht="102.75" thickBot="1" x14ac:dyDescent="0.25">
      <c r="A4" s="4" t="s">
        <v>7</v>
      </c>
      <c r="B4" s="5" t="s">
        <v>6</v>
      </c>
      <c r="C4" s="5" t="s">
        <v>61</v>
      </c>
      <c r="D4" s="6" t="s">
        <v>13</v>
      </c>
      <c r="E4" s="5" t="s">
        <v>62</v>
      </c>
      <c r="F4" s="5" t="s">
        <v>48</v>
      </c>
      <c r="G4" s="5" t="s">
        <v>47</v>
      </c>
      <c r="H4" s="5" t="s">
        <v>50</v>
      </c>
      <c r="I4" s="5" t="s">
        <v>49</v>
      </c>
      <c r="J4" s="5" t="s">
        <v>51</v>
      </c>
      <c r="K4" s="5" t="s">
        <v>52</v>
      </c>
      <c r="L4" s="7" t="s">
        <v>0</v>
      </c>
    </row>
    <row r="5" spans="1:12" ht="25.5" x14ac:dyDescent="0.2">
      <c r="A5" s="8" t="s">
        <v>37</v>
      </c>
      <c r="B5" s="9"/>
      <c r="C5" s="21">
        <v>16000</v>
      </c>
      <c r="D5" s="11">
        <f>C5*0.9</f>
        <v>14400</v>
      </c>
      <c r="E5" s="12" t="s">
        <v>14</v>
      </c>
      <c r="F5" s="12">
        <v>12032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9"/>
    </row>
    <row r="6" spans="1:12" x14ac:dyDescent="0.2">
      <c r="A6" s="14"/>
      <c r="B6" s="9"/>
      <c r="C6" s="21">
        <v>16000</v>
      </c>
      <c r="D6" s="11">
        <f>C6*0.9</f>
        <v>14400</v>
      </c>
      <c r="E6" s="12" t="s">
        <v>14</v>
      </c>
      <c r="F6" s="12">
        <v>11776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9"/>
    </row>
    <row r="7" spans="1:12" x14ac:dyDescent="0.2">
      <c r="A7" s="14"/>
      <c r="B7" s="9"/>
      <c r="C7" s="10"/>
      <c r="D7" s="11"/>
      <c r="E7" s="12"/>
      <c r="F7" s="12"/>
      <c r="G7" s="13"/>
      <c r="H7" s="13"/>
      <c r="I7" s="13"/>
      <c r="J7" s="13"/>
      <c r="K7" s="13"/>
      <c r="L7" s="9"/>
    </row>
    <row r="8" spans="1:12" x14ac:dyDescent="0.2">
      <c r="A8" s="14"/>
      <c r="B8" s="9" t="s">
        <v>5</v>
      </c>
      <c r="C8" s="18">
        <f>SUM(C5:C7)</f>
        <v>32000</v>
      </c>
      <c r="D8" s="11">
        <f>SUM(D5:D7)</f>
        <v>28800</v>
      </c>
      <c r="E8" s="12"/>
      <c r="F8" s="19">
        <f t="shared" ref="F8:K8" si="0">SUM(F5:F7)</f>
        <v>23808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9"/>
    </row>
    <row r="10" spans="1:12" x14ac:dyDescent="0.2">
      <c r="B10" s="1" t="s">
        <v>1</v>
      </c>
    </row>
    <row r="11" spans="1:12" x14ac:dyDescent="0.2">
      <c r="B11" s="15" t="s">
        <v>9</v>
      </c>
      <c r="C11" s="1" t="s">
        <v>3</v>
      </c>
    </row>
    <row r="12" spans="1:12" x14ac:dyDescent="0.2">
      <c r="B12" s="16"/>
      <c r="C12" s="1" t="s">
        <v>2</v>
      </c>
    </row>
    <row r="13" spans="1:12" x14ac:dyDescent="0.2">
      <c r="B13" s="17"/>
      <c r="C13" s="1" t="s">
        <v>4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workbookViewId="0">
      <selection activeCell="A5" sqref="A5:XFD5"/>
    </sheetView>
  </sheetViews>
  <sheetFormatPr defaultRowHeight="12.75" x14ac:dyDescent="0.2"/>
  <cols>
    <col min="1" max="1" width="14.42578125" style="23" customWidth="1"/>
    <col min="2" max="2" width="14.7109375" style="23" customWidth="1"/>
    <col min="3" max="3" width="15.42578125" style="23" customWidth="1"/>
    <col min="4" max="4" width="17.140625" style="23" customWidth="1"/>
    <col min="5" max="5" width="11.5703125" style="23" customWidth="1"/>
    <col min="6" max="11" width="9.140625" style="23"/>
    <col min="12" max="12" width="18.7109375" style="23" customWidth="1"/>
    <col min="13" max="16384" width="9.140625" style="23"/>
  </cols>
  <sheetData>
    <row r="1" spans="1:12" s="1" customFormat="1" x14ac:dyDescent="0.2">
      <c r="A1" s="45" t="str">
        <f>Александровск!A1</f>
        <v xml:space="preserve">Сведения о поданных заявках и заключенных договорах на технологическое присоединение 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1" customFormat="1" x14ac:dyDescent="0.2">
      <c r="B2" s="1" t="s">
        <v>34</v>
      </c>
      <c r="G2" s="2"/>
      <c r="H2" s="2"/>
      <c r="I2" s="2"/>
      <c r="J2" s="2"/>
      <c r="K2" s="2"/>
    </row>
    <row r="3" spans="1:12" s="1" customFormat="1" ht="13.5" thickBot="1" x14ac:dyDescent="0.25">
      <c r="C3" s="1" t="s">
        <v>8</v>
      </c>
      <c r="E3" s="3">
        <f>Александровск!E3</f>
        <v>44620</v>
      </c>
      <c r="G3" s="2"/>
      <c r="H3" s="2"/>
      <c r="I3" s="2"/>
      <c r="J3" s="2"/>
      <c r="K3" s="2"/>
    </row>
    <row r="4" spans="1:12" s="1" customFormat="1" ht="115.5" thickBot="1" x14ac:dyDescent="0.25">
      <c r="A4" s="4" t="s">
        <v>7</v>
      </c>
      <c r="B4" s="5" t="s">
        <v>6</v>
      </c>
      <c r="C4" s="5" t="s">
        <v>35</v>
      </c>
      <c r="D4" s="6" t="s">
        <v>13</v>
      </c>
      <c r="E4" s="5" t="s">
        <v>63</v>
      </c>
      <c r="F4" s="5" t="s">
        <v>43</v>
      </c>
      <c r="G4" s="5" t="s">
        <v>53</v>
      </c>
      <c r="H4" s="5" t="s">
        <v>54</v>
      </c>
      <c r="I4" s="5" t="s">
        <v>55</v>
      </c>
      <c r="J4" s="5" t="s">
        <v>56</v>
      </c>
      <c r="K4" s="5" t="s">
        <v>57</v>
      </c>
      <c r="L4" s="7" t="s">
        <v>0</v>
      </c>
    </row>
    <row r="5" spans="1:12" s="1" customFormat="1" ht="51" x14ac:dyDescent="0.2">
      <c r="A5" s="8" t="s">
        <v>36</v>
      </c>
      <c r="B5" s="22" t="s">
        <v>34</v>
      </c>
      <c r="C5" s="21">
        <v>6300</v>
      </c>
      <c r="D5" s="11">
        <f>C5*0.9</f>
        <v>5670</v>
      </c>
      <c r="E5" s="12" t="s">
        <v>14</v>
      </c>
      <c r="F5" s="12">
        <v>4989.6000000000004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9"/>
    </row>
    <row r="6" spans="1:12" s="1" customFormat="1" x14ac:dyDescent="0.2">
      <c r="A6" s="14"/>
      <c r="B6" s="9" t="s">
        <v>5</v>
      </c>
      <c r="C6" s="18">
        <f>SUM(C5:C5)</f>
        <v>6300</v>
      </c>
      <c r="D6" s="11">
        <f>SUM(D5:D5)</f>
        <v>5670</v>
      </c>
      <c r="E6" s="12"/>
      <c r="F6" s="19">
        <f t="shared" ref="F6:K6" si="0">SUM(F5:F5)</f>
        <v>4989.6000000000004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9"/>
    </row>
    <row r="7" spans="1:12" s="1" customFormat="1" x14ac:dyDescent="0.2">
      <c r="G7" s="2"/>
      <c r="H7" s="2"/>
      <c r="I7" s="2"/>
      <c r="J7" s="2"/>
      <c r="K7" s="2"/>
    </row>
    <row r="8" spans="1:12" s="1" customFormat="1" x14ac:dyDescent="0.2">
      <c r="B8" s="1" t="s">
        <v>1</v>
      </c>
      <c r="F8" s="3"/>
      <c r="G8" s="2"/>
      <c r="H8" s="2"/>
      <c r="I8" s="2"/>
      <c r="J8" s="2"/>
      <c r="K8" s="2"/>
    </row>
    <row r="9" spans="1:12" s="1" customFormat="1" x14ac:dyDescent="0.2">
      <c r="B9" s="15" t="s">
        <v>9</v>
      </c>
      <c r="C9" s="1" t="s">
        <v>3</v>
      </c>
      <c r="G9" s="2"/>
      <c r="H9" s="2"/>
      <c r="I9" s="2"/>
      <c r="J9" s="2"/>
      <c r="K9" s="2"/>
    </row>
    <row r="10" spans="1:12" s="1" customFormat="1" x14ac:dyDescent="0.2">
      <c r="B10" s="16"/>
      <c r="C10" s="1" t="s">
        <v>2</v>
      </c>
      <c r="G10" s="2"/>
      <c r="H10" s="2"/>
      <c r="I10" s="2"/>
      <c r="J10" s="2"/>
      <c r="K10" s="2"/>
    </row>
    <row r="11" spans="1:12" s="1" customFormat="1" x14ac:dyDescent="0.2">
      <c r="B11" s="17"/>
      <c r="C11" s="1" t="s">
        <v>4</v>
      </c>
      <c r="G11" s="2"/>
      <c r="H11" s="2"/>
      <c r="I11" s="2"/>
      <c r="J11" s="2"/>
      <c r="K11" s="2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83CB0-D479-4189-85A5-F8B92157C4CA}">
  <dimension ref="A1:N11"/>
  <sheetViews>
    <sheetView workbookViewId="0">
      <selection activeCell="I14" sqref="I14"/>
    </sheetView>
  </sheetViews>
  <sheetFormatPr defaultRowHeight="12.75" x14ac:dyDescent="0.2"/>
  <cols>
    <col min="1" max="1" width="14.42578125" style="23" customWidth="1"/>
    <col min="2" max="2" width="14.7109375" style="23" customWidth="1"/>
    <col min="3" max="3" width="15.42578125" style="23" customWidth="1"/>
    <col min="4" max="4" width="17.140625" style="23" customWidth="1"/>
    <col min="5" max="5" width="11.5703125" style="23" customWidth="1"/>
    <col min="6" max="11" width="9.140625" style="23"/>
    <col min="12" max="12" width="18.7109375" style="23" customWidth="1"/>
    <col min="13" max="16384" width="9.140625" style="23"/>
  </cols>
  <sheetData>
    <row r="1" spans="1:14" s="1" customFormat="1" ht="18.75" x14ac:dyDescent="0.2">
      <c r="A1" s="44" t="str">
        <f>Александровск!A1</f>
        <v xml:space="preserve">Сведения о поданных заявках и заключенных договорах на технологическое присоединение 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s="1" customFormat="1" x14ac:dyDescent="0.2">
      <c r="B2" s="1" t="s">
        <v>46</v>
      </c>
      <c r="G2" s="2"/>
      <c r="H2" s="2"/>
      <c r="I2" s="2"/>
      <c r="J2" s="2"/>
      <c r="K2" s="2"/>
    </row>
    <row r="3" spans="1:14" s="1" customFormat="1" ht="13.5" thickBot="1" x14ac:dyDescent="0.25">
      <c r="C3" s="1" t="s">
        <v>8</v>
      </c>
      <c r="D3" s="3">
        <f>Александровск!E3</f>
        <v>44620</v>
      </c>
      <c r="G3" s="2"/>
      <c r="H3" s="2"/>
      <c r="I3" s="2"/>
      <c r="J3" s="2"/>
      <c r="K3" s="2"/>
    </row>
    <row r="4" spans="1:14" s="1" customFormat="1" ht="115.5" thickBot="1" x14ac:dyDescent="0.25">
      <c r="A4" s="4" t="s">
        <v>7</v>
      </c>
      <c r="B4" s="5" t="s">
        <v>6</v>
      </c>
      <c r="C4" s="5" t="s">
        <v>35</v>
      </c>
      <c r="D4" s="6" t="s">
        <v>13</v>
      </c>
      <c r="E4" s="5" t="s">
        <v>33</v>
      </c>
      <c r="F4" s="5" t="s">
        <v>43</v>
      </c>
      <c r="G4" s="5" t="s">
        <v>16</v>
      </c>
      <c r="H4" s="5" t="s">
        <v>18</v>
      </c>
      <c r="I4" s="5" t="s">
        <v>20</v>
      </c>
      <c r="J4" s="5" t="s">
        <v>22</v>
      </c>
      <c r="K4" s="5" t="s">
        <v>24</v>
      </c>
      <c r="L4" s="7" t="s">
        <v>0</v>
      </c>
    </row>
    <row r="5" spans="1:14" s="1" customFormat="1" ht="25.5" x14ac:dyDescent="0.2">
      <c r="A5" s="24" t="s">
        <v>44</v>
      </c>
      <c r="B5" s="25" t="s">
        <v>45</v>
      </c>
      <c r="C5" s="26">
        <v>2500</v>
      </c>
      <c r="D5" s="27">
        <f>C5*0.9</f>
        <v>2250</v>
      </c>
      <c r="E5" s="28"/>
      <c r="F5" s="28">
        <v>1922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9"/>
      <c r="N5" s="1">
        <v>20.8</v>
      </c>
    </row>
    <row r="6" spans="1:14" s="1" customFormat="1" x14ac:dyDescent="0.2">
      <c r="A6" s="29"/>
      <c r="B6" s="25" t="s">
        <v>5</v>
      </c>
      <c r="C6" s="30">
        <f>SUM(C5:C5)</f>
        <v>2500</v>
      </c>
      <c r="D6" s="27">
        <f>SUM(D5:D5)</f>
        <v>2250</v>
      </c>
      <c r="E6" s="28"/>
      <c r="F6" s="31">
        <f>SUM(F5:F5)</f>
        <v>1922</v>
      </c>
      <c r="G6" s="20">
        <f t="shared" ref="G6:K6" si="0">SUM(G5:G5)</f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9"/>
    </row>
    <row r="7" spans="1:14" s="1" customFormat="1" x14ac:dyDescent="0.2">
      <c r="A7" s="32"/>
      <c r="B7" s="33"/>
      <c r="C7" s="34"/>
      <c r="D7" s="35"/>
      <c r="E7" s="36"/>
      <c r="F7" s="37"/>
      <c r="G7" s="39"/>
      <c r="H7" s="39"/>
      <c r="I7" s="39"/>
      <c r="J7" s="39"/>
      <c r="K7" s="39"/>
      <c r="L7" s="38"/>
    </row>
    <row r="8" spans="1:14" s="1" customFormat="1" x14ac:dyDescent="0.2">
      <c r="B8" s="1" t="s">
        <v>1</v>
      </c>
      <c r="F8" s="3"/>
      <c r="G8" s="2"/>
      <c r="H8" s="2"/>
      <c r="I8" s="2"/>
      <c r="J8" s="2"/>
      <c r="K8" s="2"/>
    </row>
    <row r="9" spans="1:14" s="1" customFormat="1" x14ac:dyDescent="0.2">
      <c r="B9" s="15" t="s">
        <v>9</v>
      </c>
      <c r="C9" s="1" t="s">
        <v>3</v>
      </c>
      <c r="G9" s="2"/>
      <c r="H9" s="2"/>
      <c r="I9" s="2"/>
      <c r="J9" s="2"/>
      <c r="K9" s="2"/>
    </row>
    <row r="10" spans="1:14" s="1" customFormat="1" x14ac:dyDescent="0.2">
      <c r="B10" s="16"/>
      <c r="C10" s="1" t="s">
        <v>2</v>
      </c>
      <c r="G10" s="2"/>
      <c r="H10" s="2"/>
      <c r="I10" s="2"/>
      <c r="J10" s="2"/>
      <c r="K10" s="2"/>
    </row>
    <row r="11" spans="1:14" s="1" customFormat="1" x14ac:dyDescent="0.2">
      <c r="B11" s="17"/>
      <c r="C11" s="1" t="s">
        <v>4</v>
      </c>
      <c r="G11" s="2"/>
      <c r="H11" s="2"/>
      <c r="I11" s="2"/>
      <c r="J11" s="2"/>
      <c r="K11" s="2"/>
    </row>
  </sheetData>
  <mergeCells count="1"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C002-954C-4318-BB55-3262E7B7BC94}">
  <dimension ref="A1:L13"/>
  <sheetViews>
    <sheetView workbookViewId="0">
      <selection activeCell="A5" sqref="A5:XFD7"/>
    </sheetView>
  </sheetViews>
  <sheetFormatPr defaultRowHeight="12.75" x14ac:dyDescent="0.2"/>
  <cols>
    <col min="1" max="1" width="14.85546875" style="1" customWidth="1"/>
    <col min="2" max="2" width="21.85546875" style="1" customWidth="1"/>
    <col min="3" max="4" width="10.7109375" style="1" customWidth="1"/>
    <col min="5" max="11" width="10.7109375" style="2" customWidth="1"/>
    <col min="12" max="12" width="20.7109375" style="1" customWidth="1"/>
    <col min="13" max="16384" width="9.140625" style="1"/>
  </cols>
  <sheetData>
    <row r="1" spans="1:12" ht="18.75" x14ac:dyDescent="0.2">
      <c r="A1" s="44" t="str">
        <f>Александровск!A1</f>
        <v xml:space="preserve">Сведения о поданных заявках и заключенных договорах на технологическое присоединение 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2">
      <c r="B2" s="1" t="s">
        <v>39</v>
      </c>
    </row>
    <row r="3" spans="1:12" ht="13.5" thickBot="1" x14ac:dyDescent="0.25">
      <c r="C3" s="1" t="s">
        <v>8</v>
      </c>
      <c r="E3" s="3">
        <f>Александровск!E3</f>
        <v>44620</v>
      </c>
    </row>
    <row r="4" spans="1:12" ht="102.75" thickBot="1" x14ac:dyDescent="0.25">
      <c r="A4" s="4" t="s">
        <v>7</v>
      </c>
      <c r="B4" s="5" t="s">
        <v>6</v>
      </c>
      <c r="C4" s="5" t="s">
        <v>41</v>
      </c>
      <c r="D4" s="6" t="s">
        <v>13</v>
      </c>
      <c r="E4" s="5" t="s">
        <v>42</v>
      </c>
      <c r="F4" s="5" t="s">
        <v>40</v>
      </c>
      <c r="G4" s="5" t="s">
        <v>16</v>
      </c>
      <c r="H4" s="5" t="s">
        <v>18</v>
      </c>
      <c r="I4" s="5" t="s">
        <v>20</v>
      </c>
      <c r="J4" s="5" t="s">
        <v>22</v>
      </c>
      <c r="K4" s="5" t="s">
        <v>24</v>
      </c>
      <c r="L4" s="7" t="s">
        <v>0</v>
      </c>
    </row>
    <row r="5" spans="1:12" ht="25.5" x14ac:dyDescent="0.2">
      <c r="A5" s="8" t="s">
        <v>38</v>
      </c>
      <c r="B5" s="9" t="s">
        <v>39</v>
      </c>
      <c r="C5" s="21">
        <v>31500</v>
      </c>
      <c r="D5" s="11">
        <f>C5*0.9</f>
        <v>28350</v>
      </c>
      <c r="E5" s="12" t="s">
        <v>14</v>
      </c>
      <c r="F5" s="12">
        <v>19605.600000000002</v>
      </c>
      <c r="G5" s="13"/>
      <c r="H5" s="13">
        <v>0</v>
      </c>
      <c r="I5" s="13">
        <v>0</v>
      </c>
      <c r="J5" s="13">
        <v>0</v>
      </c>
      <c r="K5" s="13">
        <v>0</v>
      </c>
      <c r="L5" s="9"/>
    </row>
    <row r="6" spans="1:12" ht="26.25" customHeight="1" x14ac:dyDescent="0.2">
      <c r="A6" s="14"/>
      <c r="B6" s="9"/>
      <c r="C6" s="21">
        <v>31500</v>
      </c>
      <c r="D6" s="11">
        <f>C6*0.9</f>
        <v>28350</v>
      </c>
      <c r="E6" s="12" t="s">
        <v>14</v>
      </c>
      <c r="F6" s="12">
        <v>24444</v>
      </c>
      <c r="G6" s="13"/>
      <c r="H6" s="13">
        <v>0</v>
      </c>
      <c r="I6" s="13">
        <v>0</v>
      </c>
      <c r="J6" s="13">
        <v>0</v>
      </c>
      <c r="K6" s="13">
        <v>0</v>
      </c>
      <c r="L6" s="9"/>
    </row>
    <row r="7" spans="1:12" ht="38.25" x14ac:dyDescent="0.2">
      <c r="A7" s="8" t="s">
        <v>60</v>
      </c>
      <c r="B7" s="9" t="s">
        <v>39</v>
      </c>
      <c r="C7" s="21">
        <v>16000</v>
      </c>
      <c r="D7" s="11">
        <f>C7*0.9</f>
        <v>14400</v>
      </c>
      <c r="E7" s="12" t="s">
        <v>14</v>
      </c>
      <c r="F7" s="12">
        <v>11904</v>
      </c>
      <c r="G7" s="13"/>
      <c r="H7" s="13">
        <v>0</v>
      </c>
      <c r="I7" s="13">
        <v>0</v>
      </c>
      <c r="J7" s="13">
        <v>0</v>
      </c>
      <c r="K7" s="13">
        <v>0</v>
      </c>
      <c r="L7" s="9"/>
    </row>
    <row r="8" spans="1:12" x14ac:dyDescent="0.2">
      <c r="A8" s="14"/>
      <c r="B8" s="9" t="s">
        <v>5</v>
      </c>
      <c r="C8" s="18">
        <f>SUM(C5:C7)</f>
        <v>79000</v>
      </c>
      <c r="D8" s="11">
        <f>SUM(D5:D7)</f>
        <v>71100</v>
      </c>
      <c r="E8" s="12"/>
      <c r="F8" s="19">
        <f t="shared" ref="F8:K8" si="0">SUM(F5:F7)</f>
        <v>55953.600000000006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9"/>
    </row>
    <row r="10" spans="1:12" x14ac:dyDescent="0.2">
      <c r="B10" s="1" t="s">
        <v>1</v>
      </c>
    </row>
    <row r="11" spans="1:12" x14ac:dyDescent="0.2">
      <c r="B11" s="15" t="s">
        <v>9</v>
      </c>
      <c r="C11" s="1" t="s">
        <v>3</v>
      </c>
    </row>
    <row r="12" spans="1:12" x14ac:dyDescent="0.2">
      <c r="B12" s="16"/>
      <c r="C12" s="1" t="s">
        <v>2</v>
      </c>
      <c r="F12" s="40"/>
    </row>
    <row r="13" spans="1:12" x14ac:dyDescent="0.2">
      <c r="B13" s="17"/>
      <c r="C13" s="1" t="s">
        <v>4</v>
      </c>
      <c r="F13" s="40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Александровск</vt:lpstr>
      <vt:lpstr>Лысьва</vt:lpstr>
      <vt:lpstr>Очер</vt:lpstr>
      <vt:lpstr>Удмуртия</vt:lpstr>
      <vt:lpstr>Гремячинск</vt:lpstr>
      <vt:lpstr>Березники</vt:lpstr>
      <vt:lpstr>Александровск!Заголовки_для_печати</vt:lpstr>
      <vt:lpstr>Лысьва!Заголовки_для_печати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Шаламова Наталья Николаевна</cp:lastModifiedBy>
  <cp:lastPrinted>2010-09-30T07:56:02Z</cp:lastPrinted>
  <dcterms:created xsi:type="dcterms:W3CDTF">1996-10-08T23:32:33Z</dcterms:created>
  <dcterms:modified xsi:type="dcterms:W3CDTF">2022-02-25T07:21:42Z</dcterms:modified>
</cp:coreProperties>
</file>